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0730" windowHeight="11760"/>
  </bookViews>
  <sheets>
    <sheet name="Anvisningar" sheetId="4" r:id="rId1"/>
    <sheet name="Data" sheetId="2" r:id="rId2"/>
    <sheet name="Resultat" sheetId="3" r:id="rId3"/>
  </sheets>
  <calcPr calcId="125725"/>
</workbook>
</file>

<file path=xl/calcChain.xml><?xml version="1.0" encoding="utf-8"?>
<calcChain xmlns="http://schemas.openxmlformats.org/spreadsheetml/2006/main">
  <c r="BA12" i="3"/>
  <c r="BA13"/>
  <c r="BA14"/>
  <c r="BA15"/>
  <c r="BA16"/>
  <c r="BA17"/>
  <c r="BA18"/>
  <c r="BA19"/>
  <c r="BA20"/>
  <c r="BA21"/>
  <c r="BA22"/>
  <c r="BA23"/>
  <c r="BA24"/>
  <c r="BA25"/>
  <c r="BA6"/>
  <c r="BA7"/>
  <c r="BA8"/>
  <c r="BA9"/>
  <c r="BA10"/>
  <c r="BA11"/>
  <c r="E7"/>
  <c r="F7"/>
  <c r="G7"/>
  <c r="E8"/>
  <c r="F8"/>
  <c r="G8"/>
  <c r="E9"/>
  <c r="F9"/>
  <c r="G9"/>
  <c r="E10"/>
  <c r="F10"/>
  <c r="G10"/>
  <c r="E11"/>
  <c r="F11"/>
  <c r="G11"/>
  <c r="E12"/>
  <c r="F12"/>
  <c r="G12"/>
  <c r="E13"/>
  <c r="F13"/>
  <c r="G13"/>
  <c r="E14"/>
  <c r="F14"/>
  <c r="G14"/>
  <c r="E15"/>
  <c r="F15"/>
  <c r="G15"/>
  <c r="E16"/>
  <c r="F16"/>
  <c r="G16"/>
  <c r="E17"/>
  <c r="F17"/>
  <c r="G17"/>
  <c r="E18"/>
  <c r="F18"/>
  <c r="G18"/>
  <c r="E19"/>
  <c r="F19"/>
  <c r="G19"/>
  <c r="E20"/>
  <c r="F20"/>
  <c r="G20"/>
  <c r="E21"/>
  <c r="F21"/>
  <c r="G21"/>
  <c r="E22"/>
  <c r="F22"/>
  <c r="G22"/>
  <c r="E23"/>
  <c r="F23"/>
  <c r="G23"/>
  <c r="E24"/>
  <c r="F24"/>
  <c r="G24"/>
  <c r="E25"/>
  <c r="F25"/>
  <c r="G25"/>
  <c r="F6"/>
  <c r="G6"/>
  <c r="E6"/>
  <c r="D11" l="1"/>
  <c r="D12"/>
  <c r="D13"/>
  <c r="D14"/>
  <c r="D15"/>
  <c r="D16"/>
  <c r="D17"/>
  <c r="D18"/>
  <c r="D19"/>
  <c r="D20"/>
  <c r="D21"/>
  <c r="D22"/>
  <c r="D23"/>
  <c r="D24"/>
  <c r="D25"/>
  <c r="H8" i="2"/>
  <c r="H9"/>
  <c r="H10"/>
  <c r="H11"/>
  <c r="H12"/>
  <c r="H13"/>
  <c r="H14"/>
  <c r="H15"/>
  <c r="H16"/>
  <c r="H17"/>
  <c r="H18"/>
  <c r="H19"/>
  <c r="H20"/>
  <c r="H21"/>
  <c r="H22"/>
  <c r="H23"/>
  <c r="H24"/>
  <c r="H25"/>
  <c r="H26"/>
  <c r="H7"/>
  <c r="I8"/>
  <c r="I9"/>
  <c r="I10"/>
  <c r="I11"/>
  <c r="I12"/>
  <c r="I13"/>
  <c r="I14"/>
  <c r="I15"/>
  <c r="I16"/>
  <c r="I17"/>
  <c r="I18"/>
  <c r="I19"/>
  <c r="I20"/>
  <c r="I21"/>
  <c r="I22"/>
  <c r="I23"/>
  <c r="I24"/>
  <c r="I25"/>
  <c r="I26"/>
  <c r="I27"/>
  <c r="K7" i="3"/>
  <c r="K8"/>
  <c r="K9"/>
  <c r="K10"/>
  <c r="K11"/>
  <c r="K12"/>
  <c r="K13"/>
  <c r="K14"/>
  <c r="K15"/>
  <c r="K16"/>
  <c r="K17"/>
  <c r="K18"/>
  <c r="K19"/>
  <c r="K20"/>
  <c r="K21"/>
  <c r="K22"/>
  <c r="K23"/>
  <c r="K24"/>
  <c r="K25"/>
  <c r="K6"/>
  <c r="C9"/>
  <c r="C11"/>
  <c r="C12"/>
  <c r="C14"/>
  <c r="C15"/>
  <c r="C16"/>
  <c r="C17"/>
  <c r="C18"/>
  <c r="C19"/>
  <c r="C20"/>
  <c r="C21"/>
  <c r="C22"/>
  <c r="C23"/>
  <c r="C24"/>
  <c r="C25"/>
  <c r="I7" i="2"/>
  <c r="M6" i="3"/>
  <c r="N6"/>
  <c r="O6"/>
  <c r="P6"/>
  <c r="Q6"/>
  <c r="R6"/>
  <c r="S6"/>
  <c r="T6"/>
  <c r="U6"/>
  <c r="V6"/>
  <c r="W6"/>
  <c r="X6"/>
  <c r="Y6"/>
  <c r="Z6"/>
  <c r="AA6"/>
  <c r="AB6"/>
  <c r="AC6"/>
  <c r="AD6"/>
  <c r="AE6"/>
  <c r="M7"/>
  <c r="N7"/>
  <c r="O7"/>
  <c r="P7"/>
  <c r="Q7"/>
  <c r="R7"/>
  <c r="S7"/>
  <c r="T7"/>
  <c r="U7"/>
  <c r="V7"/>
  <c r="W7"/>
  <c r="X7"/>
  <c r="Y7"/>
  <c r="Z7"/>
  <c r="AA7"/>
  <c r="AB7"/>
  <c r="AC7"/>
  <c r="AD7"/>
  <c r="AE7"/>
  <c r="M8"/>
  <c r="N8"/>
  <c r="O8"/>
  <c r="P8"/>
  <c r="Q8"/>
  <c r="R8"/>
  <c r="S8"/>
  <c r="T8"/>
  <c r="U8"/>
  <c r="V8"/>
  <c r="W8"/>
  <c r="X8"/>
  <c r="Y8"/>
  <c r="Z8"/>
  <c r="AA8"/>
  <c r="AB8"/>
  <c r="AC8"/>
  <c r="AD8"/>
  <c r="AE8"/>
  <c r="M9"/>
  <c r="N9"/>
  <c r="O9"/>
  <c r="P9"/>
  <c r="Q9"/>
  <c r="R9"/>
  <c r="S9"/>
  <c r="T9"/>
  <c r="U9"/>
  <c r="V9"/>
  <c r="W9"/>
  <c r="X9"/>
  <c r="Y9"/>
  <c r="Z9"/>
  <c r="AA9"/>
  <c r="AB9"/>
  <c r="AC9"/>
  <c r="AD9"/>
  <c r="AE9"/>
  <c r="M10"/>
  <c r="N10"/>
  <c r="O10"/>
  <c r="P10"/>
  <c r="Q10"/>
  <c r="R10"/>
  <c r="S10"/>
  <c r="T10"/>
  <c r="U10"/>
  <c r="V10"/>
  <c r="W10"/>
  <c r="X10"/>
  <c r="Y10"/>
  <c r="Z10"/>
  <c r="AA10"/>
  <c r="AB10"/>
  <c r="AC10"/>
  <c r="AD10"/>
  <c r="AE10"/>
  <c r="M11"/>
  <c r="N11"/>
  <c r="O11"/>
  <c r="P11"/>
  <c r="Q11"/>
  <c r="R11"/>
  <c r="S11"/>
  <c r="T11"/>
  <c r="U11"/>
  <c r="V11"/>
  <c r="W11"/>
  <c r="X11"/>
  <c r="Y11"/>
  <c r="Z11"/>
  <c r="AA11"/>
  <c r="AB11"/>
  <c r="AC11"/>
  <c r="AD11"/>
  <c r="AE11"/>
  <c r="M12"/>
  <c r="N12"/>
  <c r="O12"/>
  <c r="P12"/>
  <c r="Q12"/>
  <c r="R12"/>
  <c r="S12"/>
  <c r="T12"/>
  <c r="U12"/>
  <c r="V12"/>
  <c r="W12"/>
  <c r="X12"/>
  <c r="Y12"/>
  <c r="Z12"/>
  <c r="AA12"/>
  <c r="AB12"/>
  <c r="AC12"/>
  <c r="AD12"/>
  <c r="AE12"/>
  <c r="M13"/>
  <c r="N13"/>
  <c r="O13"/>
  <c r="P13"/>
  <c r="Q13"/>
  <c r="R13"/>
  <c r="S13"/>
  <c r="T13"/>
  <c r="U13"/>
  <c r="V13"/>
  <c r="W13"/>
  <c r="X13"/>
  <c r="Y13"/>
  <c r="Z13"/>
  <c r="AA13"/>
  <c r="AB13"/>
  <c r="AC13"/>
  <c r="AD13"/>
  <c r="AE13"/>
  <c r="M14"/>
  <c r="N14"/>
  <c r="O14"/>
  <c r="P14"/>
  <c r="Q14"/>
  <c r="R14"/>
  <c r="S14"/>
  <c r="T14"/>
  <c r="U14"/>
  <c r="V14"/>
  <c r="W14"/>
  <c r="X14"/>
  <c r="Y14"/>
  <c r="Z14"/>
  <c r="AA14"/>
  <c r="AB14"/>
  <c r="AC14"/>
  <c r="AD14"/>
  <c r="AE14"/>
  <c r="M15"/>
  <c r="N15"/>
  <c r="O15"/>
  <c r="P15"/>
  <c r="Q15"/>
  <c r="R15"/>
  <c r="S15"/>
  <c r="T15"/>
  <c r="U15"/>
  <c r="V15"/>
  <c r="W15"/>
  <c r="X15"/>
  <c r="Y15"/>
  <c r="Z15"/>
  <c r="AA15"/>
  <c r="AB15"/>
  <c r="AC15"/>
  <c r="AD15"/>
  <c r="AE15"/>
  <c r="M16"/>
  <c r="N16"/>
  <c r="O16"/>
  <c r="P16"/>
  <c r="Q16"/>
  <c r="R16"/>
  <c r="S16"/>
  <c r="T16"/>
  <c r="U16"/>
  <c r="V16"/>
  <c r="W16"/>
  <c r="X16"/>
  <c r="Y16"/>
  <c r="Z16"/>
  <c r="AA16"/>
  <c r="AB16"/>
  <c r="AC16"/>
  <c r="AD16"/>
  <c r="AE16"/>
  <c r="M17"/>
  <c r="N17"/>
  <c r="O17"/>
  <c r="P17"/>
  <c r="Q17"/>
  <c r="R17"/>
  <c r="S17"/>
  <c r="T17"/>
  <c r="U17"/>
  <c r="V17"/>
  <c r="W17"/>
  <c r="X17"/>
  <c r="Y17"/>
  <c r="Z17"/>
  <c r="AA17"/>
  <c r="AB17"/>
  <c r="AC17"/>
  <c r="AD17"/>
  <c r="AE17"/>
  <c r="M18"/>
  <c r="N18"/>
  <c r="O18"/>
  <c r="P18"/>
  <c r="Q18"/>
  <c r="R18"/>
  <c r="S18"/>
  <c r="T18"/>
  <c r="U18"/>
  <c r="V18"/>
  <c r="W18"/>
  <c r="X18"/>
  <c r="Y18"/>
  <c r="Z18"/>
  <c r="AA18"/>
  <c r="AB18"/>
  <c r="AC18"/>
  <c r="AD18"/>
  <c r="AE18"/>
  <c r="M19"/>
  <c r="N19"/>
  <c r="O19"/>
  <c r="P19"/>
  <c r="Q19"/>
  <c r="R19"/>
  <c r="S19"/>
  <c r="T19"/>
  <c r="U19"/>
  <c r="V19"/>
  <c r="W19"/>
  <c r="X19"/>
  <c r="Y19"/>
  <c r="Z19"/>
  <c r="AA19"/>
  <c r="AB19"/>
  <c r="AC19"/>
  <c r="AD19"/>
  <c r="AE19"/>
  <c r="M20"/>
  <c r="N20"/>
  <c r="O20"/>
  <c r="P20"/>
  <c r="Q20"/>
  <c r="R20"/>
  <c r="S20"/>
  <c r="T20"/>
  <c r="U20"/>
  <c r="V20"/>
  <c r="W20"/>
  <c r="X20"/>
  <c r="Y20"/>
  <c r="Z20"/>
  <c r="AA20"/>
  <c r="AB20"/>
  <c r="AC20"/>
  <c r="AD20"/>
  <c r="AE20"/>
  <c r="M21"/>
  <c r="N21"/>
  <c r="O21"/>
  <c r="P21"/>
  <c r="Q21"/>
  <c r="R21"/>
  <c r="S21"/>
  <c r="T21"/>
  <c r="U21"/>
  <c r="V21"/>
  <c r="W21"/>
  <c r="X21"/>
  <c r="Y21"/>
  <c r="Z21"/>
  <c r="AA21"/>
  <c r="AB21"/>
  <c r="AC21"/>
  <c r="AD21"/>
  <c r="AE21"/>
  <c r="M22"/>
  <c r="N22"/>
  <c r="O22"/>
  <c r="P22"/>
  <c r="Q22"/>
  <c r="R22"/>
  <c r="S22"/>
  <c r="T22"/>
  <c r="U22"/>
  <c r="V22"/>
  <c r="W22"/>
  <c r="X22"/>
  <c r="Y22"/>
  <c r="Z22"/>
  <c r="AA22"/>
  <c r="AB22"/>
  <c r="AC22"/>
  <c r="AD22"/>
  <c r="AE22"/>
  <c r="M23"/>
  <c r="N23"/>
  <c r="O23"/>
  <c r="P23"/>
  <c r="Q23"/>
  <c r="R23"/>
  <c r="S23"/>
  <c r="T23"/>
  <c r="U23"/>
  <c r="V23"/>
  <c r="W23"/>
  <c r="X23"/>
  <c r="Y23"/>
  <c r="Z23"/>
  <c r="AA23"/>
  <c r="AB23"/>
  <c r="AC23"/>
  <c r="AD23"/>
  <c r="AE23"/>
  <c r="M24"/>
  <c r="N24"/>
  <c r="O24"/>
  <c r="P24"/>
  <c r="Q24"/>
  <c r="R24"/>
  <c r="S24"/>
  <c r="T24"/>
  <c r="U24"/>
  <c r="V24"/>
  <c r="W24"/>
  <c r="X24"/>
  <c r="Y24"/>
  <c r="Z24"/>
  <c r="AA24"/>
  <c r="AB24"/>
  <c r="AC24"/>
  <c r="AD24"/>
  <c r="AE24"/>
  <c r="M25"/>
  <c r="N25"/>
  <c r="O25"/>
  <c r="P25"/>
  <c r="Q25"/>
  <c r="R25"/>
  <c r="S25"/>
  <c r="T25"/>
  <c r="U25"/>
  <c r="V25"/>
  <c r="W25"/>
  <c r="X25"/>
  <c r="Y25"/>
  <c r="Z25"/>
  <c r="AA25"/>
  <c r="AB25"/>
  <c r="AC25"/>
  <c r="AD25"/>
  <c r="AE25"/>
  <c r="L7"/>
  <c r="L8"/>
  <c r="L9"/>
  <c r="L10"/>
  <c r="L11"/>
  <c r="L12"/>
  <c r="L13"/>
  <c r="L14"/>
  <c r="L15"/>
  <c r="L16"/>
  <c r="L17"/>
  <c r="L18"/>
  <c r="L19"/>
  <c r="L20"/>
  <c r="L21"/>
  <c r="L22"/>
  <c r="L23"/>
  <c r="L24"/>
  <c r="L25"/>
  <c r="L6"/>
  <c r="J7"/>
  <c r="B7" s="1"/>
  <c r="J8"/>
  <c r="AF8" s="1"/>
  <c r="J9"/>
  <c r="B9" s="1"/>
  <c r="J10"/>
  <c r="J11"/>
  <c r="J12"/>
  <c r="B12" s="1"/>
  <c r="J13"/>
  <c r="J14"/>
  <c r="AF14" s="1"/>
  <c r="J15"/>
  <c r="J16"/>
  <c r="AF16" s="1"/>
  <c r="J17"/>
  <c r="J18"/>
  <c r="AH18" s="1"/>
  <c r="J19"/>
  <c r="J20"/>
  <c r="AF20" s="1"/>
  <c r="J21"/>
  <c r="J22"/>
  <c r="J23"/>
  <c r="J24"/>
  <c r="B24" s="1"/>
  <c r="J25"/>
  <c r="J6"/>
  <c r="AG19" l="1"/>
  <c r="AG17"/>
  <c r="AF25"/>
  <c r="AF23"/>
  <c r="AF21"/>
  <c r="AF15"/>
  <c r="AF13"/>
  <c r="AF11"/>
  <c r="B22"/>
  <c r="B20"/>
  <c r="B18"/>
  <c r="B16"/>
  <c r="B14"/>
  <c r="B10"/>
  <c r="D10" s="1"/>
  <c r="B8"/>
  <c r="B6"/>
  <c r="B25"/>
  <c r="B23"/>
  <c r="B21"/>
  <c r="B19"/>
  <c r="B17"/>
  <c r="B15"/>
  <c r="B13"/>
  <c r="B11"/>
  <c r="AY6"/>
  <c r="AG12"/>
  <c r="AF6"/>
  <c r="AF24"/>
  <c r="AF22"/>
  <c r="AF18"/>
  <c r="AF12"/>
  <c r="AF10"/>
  <c r="D9"/>
  <c r="D7"/>
  <c r="AG20"/>
  <c r="AF19"/>
  <c r="AF17"/>
  <c r="AG16"/>
  <c r="AG8"/>
  <c r="AF7"/>
  <c r="AG22"/>
  <c r="AG14"/>
  <c r="AG10"/>
  <c r="AF9"/>
  <c r="AG24"/>
  <c r="AG18"/>
  <c r="AJ18"/>
  <c r="AW6"/>
  <c r="AU6"/>
  <c r="AS6"/>
  <c r="AQ6"/>
  <c r="AO6"/>
  <c r="AM6"/>
  <c r="AK6"/>
  <c r="AI6"/>
  <c r="AG6"/>
  <c r="AX6"/>
  <c r="AV6"/>
  <c r="AT6"/>
  <c r="AR6"/>
  <c r="AP6"/>
  <c r="AN6"/>
  <c r="AL6"/>
  <c r="AJ6"/>
  <c r="AH6"/>
  <c r="AG25"/>
  <c r="AH24"/>
  <c r="AH22"/>
  <c r="AI20"/>
  <c r="AG23"/>
  <c r="AG21"/>
  <c r="AG15"/>
  <c r="AG13"/>
  <c r="AG11"/>
  <c r="AG9"/>
  <c r="AG7"/>
  <c r="AH20"/>
  <c r="AI18"/>
  <c r="AH16"/>
  <c r="AH14"/>
  <c r="AH12"/>
  <c r="AH10"/>
  <c r="AH8"/>
  <c r="D6" l="1"/>
  <c r="D8"/>
  <c r="AZ6"/>
  <c r="C6" s="1"/>
  <c r="AH17"/>
  <c r="AI10"/>
  <c r="AI12"/>
  <c r="AI16"/>
  <c r="AK18"/>
  <c r="AH19"/>
  <c r="AH7"/>
  <c r="AJ20"/>
  <c r="AI22"/>
  <c r="AI24"/>
  <c r="AI8"/>
  <c r="AI14"/>
  <c r="AH9"/>
  <c r="AH11"/>
  <c r="AH13"/>
  <c r="AH15"/>
  <c r="AH21"/>
  <c r="AH23"/>
  <c r="AH25"/>
  <c r="AI17" l="1"/>
  <c r="AI9"/>
  <c r="AJ14"/>
  <c r="AJ8"/>
  <c r="AK20"/>
  <c r="AI7"/>
  <c r="AI19"/>
  <c r="AL18"/>
  <c r="AJ16"/>
  <c r="AJ12"/>
  <c r="AJ10"/>
  <c r="AI15"/>
  <c r="AI13"/>
  <c r="AI11"/>
  <c r="AI25"/>
  <c r="AI23"/>
  <c r="AI21"/>
  <c r="AJ24"/>
  <c r="AJ22"/>
  <c r="AJ17" l="1"/>
  <c r="AJ25"/>
  <c r="AJ11"/>
  <c r="AJ15"/>
  <c r="AK22"/>
  <c r="AK24"/>
  <c r="AJ21"/>
  <c r="AJ23"/>
  <c r="AK10"/>
  <c r="AK12"/>
  <c r="AK16"/>
  <c r="AM18"/>
  <c r="AJ19"/>
  <c r="AJ7"/>
  <c r="AL20"/>
  <c r="AK8"/>
  <c r="AK14"/>
  <c r="AJ9"/>
  <c r="AJ13"/>
  <c r="AK17" l="1"/>
  <c r="AK13"/>
  <c r="AL8"/>
  <c r="AM20"/>
  <c r="AK7"/>
  <c r="AK19"/>
  <c r="AN18"/>
  <c r="AL16"/>
  <c r="AL12"/>
  <c r="AL10"/>
  <c r="AL24"/>
  <c r="AK15"/>
  <c r="AK11"/>
  <c r="AK9"/>
  <c r="AL14"/>
  <c r="AK23"/>
  <c r="AK21"/>
  <c r="AL22"/>
  <c r="AK25"/>
  <c r="AL17" l="1"/>
  <c r="AL25"/>
  <c r="AM14"/>
  <c r="AM10"/>
  <c r="AM16"/>
  <c r="AL19"/>
  <c r="AM22"/>
  <c r="AL21"/>
  <c r="AL23"/>
  <c r="AM24"/>
  <c r="AL9"/>
  <c r="AL11"/>
  <c r="AL15"/>
  <c r="AM12"/>
  <c r="AO18"/>
  <c r="AL7"/>
  <c r="AN20"/>
  <c r="AM8"/>
  <c r="AL13"/>
  <c r="AM17" l="1"/>
  <c r="AM13"/>
  <c r="AM7"/>
  <c r="AP18"/>
  <c r="AN12"/>
  <c r="AM15"/>
  <c r="AM11"/>
  <c r="AM19"/>
  <c r="AN16"/>
  <c r="AN10"/>
  <c r="AN14"/>
  <c r="AN8"/>
  <c r="AO20"/>
  <c r="AM9"/>
  <c r="AN24"/>
  <c r="AM23"/>
  <c r="AM21"/>
  <c r="AN22"/>
  <c r="AM25"/>
  <c r="AN17" l="1"/>
  <c r="AN9"/>
  <c r="AP20"/>
  <c r="AN25"/>
  <c r="AO22"/>
  <c r="AN21"/>
  <c r="AN23"/>
  <c r="AO24"/>
  <c r="AO8"/>
  <c r="AO14"/>
  <c r="AO10"/>
  <c r="AO16"/>
  <c r="AN19"/>
  <c r="AN11"/>
  <c r="AN15"/>
  <c r="AO12"/>
  <c r="AQ18"/>
  <c r="AN7"/>
  <c r="AN13"/>
  <c r="AO17" l="1"/>
  <c r="AO13"/>
  <c r="AR18"/>
  <c r="AO15"/>
  <c r="AO19"/>
  <c r="AP8"/>
  <c r="AQ20"/>
  <c r="AO9"/>
  <c r="AO7"/>
  <c r="AP12"/>
  <c r="AO11"/>
  <c r="AP16"/>
  <c r="AP10"/>
  <c r="AP14"/>
  <c r="AP24"/>
  <c r="AO23"/>
  <c r="AO21"/>
  <c r="AP22"/>
  <c r="AO25"/>
  <c r="AP17" l="1"/>
  <c r="AP25"/>
  <c r="AQ14"/>
  <c r="AP9"/>
  <c r="AR20"/>
  <c r="AQ22"/>
  <c r="AP21"/>
  <c r="AP23"/>
  <c r="AQ24"/>
  <c r="AQ10"/>
  <c r="AQ16"/>
  <c r="AP11"/>
  <c r="AQ12"/>
  <c r="AP7"/>
  <c r="AQ8"/>
  <c r="AP19"/>
  <c r="AP15"/>
  <c r="AS18"/>
  <c r="AP13"/>
  <c r="AQ17" l="1"/>
  <c r="AQ13"/>
  <c r="AT18"/>
  <c r="AQ15"/>
  <c r="AQ19"/>
  <c r="AR8"/>
  <c r="AQ7"/>
  <c r="AR12"/>
  <c r="AQ11"/>
  <c r="AR16"/>
  <c r="AR10"/>
  <c r="AS20"/>
  <c r="AQ9"/>
  <c r="AR14"/>
  <c r="AQ25"/>
  <c r="AR24"/>
  <c r="AQ23"/>
  <c r="AQ21"/>
  <c r="AR22"/>
  <c r="AR17" l="1"/>
  <c r="AS22"/>
  <c r="AR21"/>
  <c r="AR23"/>
  <c r="AS24"/>
  <c r="AR25"/>
  <c r="AS14"/>
  <c r="AR9"/>
  <c r="AT20"/>
  <c r="AS10"/>
  <c r="AS16"/>
  <c r="AR11"/>
  <c r="AS12"/>
  <c r="AR7"/>
  <c r="AS8"/>
  <c r="AR19"/>
  <c r="AR15"/>
  <c r="AU18"/>
  <c r="AR13"/>
  <c r="AS17" l="1"/>
  <c r="AS13"/>
  <c r="AV18"/>
  <c r="AS15"/>
  <c r="AS19"/>
  <c r="AT8"/>
  <c r="AS7"/>
  <c r="AT12"/>
  <c r="AS11"/>
  <c r="AT16"/>
  <c r="AT10"/>
  <c r="AU20"/>
  <c r="AS9"/>
  <c r="AT14"/>
  <c r="AS25"/>
  <c r="AT24"/>
  <c r="AS23"/>
  <c r="AS21"/>
  <c r="AT22"/>
  <c r="AT17" l="1"/>
  <c r="AT9"/>
  <c r="AV20"/>
  <c r="AU16"/>
  <c r="AT7"/>
  <c r="AU22"/>
  <c r="AT21"/>
  <c r="AT23"/>
  <c r="AU24"/>
  <c r="AT25"/>
  <c r="AU14"/>
  <c r="AU10"/>
  <c r="AT11"/>
  <c r="AU12"/>
  <c r="AU8"/>
  <c r="AT19"/>
  <c r="AT15"/>
  <c r="AW18"/>
  <c r="AT13"/>
  <c r="AU17" l="1"/>
  <c r="AU13"/>
  <c r="AX18"/>
  <c r="AY18"/>
  <c r="AU15"/>
  <c r="AU19"/>
  <c r="AV10"/>
  <c r="AU25"/>
  <c r="AV24"/>
  <c r="AU7"/>
  <c r="AV16"/>
  <c r="AW20"/>
  <c r="AU9"/>
  <c r="AV8"/>
  <c r="AV12"/>
  <c r="AU11"/>
  <c r="AV14"/>
  <c r="AU23"/>
  <c r="AU21"/>
  <c r="AV22"/>
  <c r="AZ18" l="1"/>
  <c r="AV17"/>
  <c r="AW14"/>
  <c r="AV11"/>
  <c r="AW12"/>
  <c r="AV9"/>
  <c r="AY20"/>
  <c r="AX20"/>
  <c r="AW16"/>
  <c r="AV25"/>
  <c r="AW22"/>
  <c r="AV21"/>
  <c r="AV23"/>
  <c r="AW24"/>
  <c r="AW8"/>
  <c r="AV7"/>
  <c r="AW10"/>
  <c r="AV19"/>
  <c r="AV15"/>
  <c r="AV13"/>
  <c r="AZ20" l="1"/>
  <c r="AW17"/>
  <c r="AW13"/>
  <c r="AW19"/>
  <c r="AX8"/>
  <c r="AY8"/>
  <c r="AX16"/>
  <c r="AY16"/>
  <c r="AW9"/>
  <c r="AX12"/>
  <c r="AY12"/>
  <c r="AW11"/>
  <c r="AX14"/>
  <c r="AY14"/>
  <c r="AW15"/>
  <c r="AX10"/>
  <c r="AY10"/>
  <c r="AW7"/>
  <c r="AY24"/>
  <c r="AX24"/>
  <c r="AW23"/>
  <c r="AW21"/>
  <c r="AY22"/>
  <c r="AX22"/>
  <c r="AW25"/>
  <c r="AZ10" l="1"/>
  <c r="C10" s="1"/>
  <c r="AZ12"/>
  <c r="AZ14"/>
  <c r="AZ16"/>
  <c r="AZ8"/>
  <c r="C8" s="1"/>
  <c r="AX17"/>
  <c r="AY17"/>
  <c r="AY19"/>
  <c r="AX19"/>
  <c r="AY13"/>
  <c r="AX13"/>
  <c r="AY25"/>
  <c r="AX25"/>
  <c r="AX21"/>
  <c r="AY21"/>
  <c r="AX23"/>
  <c r="AY23"/>
  <c r="AZ22"/>
  <c r="AZ24"/>
  <c r="AY7"/>
  <c r="AX7"/>
  <c r="AY15"/>
  <c r="AX15"/>
  <c r="AY11"/>
  <c r="AX11"/>
  <c r="AY9"/>
  <c r="AX9"/>
  <c r="AZ9" l="1"/>
  <c r="AZ23"/>
  <c r="AZ21"/>
  <c r="AZ17"/>
  <c r="AZ11"/>
  <c r="AZ15"/>
  <c r="AZ7"/>
  <c r="C7" s="1"/>
  <c r="AZ25"/>
  <c r="AZ13"/>
  <c r="C13" s="1"/>
  <c r="AZ19"/>
</calcChain>
</file>

<file path=xl/sharedStrings.xml><?xml version="1.0" encoding="utf-8"?>
<sst xmlns="http://schemas.openxmlformats.org/spreadsheetml/2006/main" count="38" uniqueCount="34">
  <si>
    <t>Artikelnummer</t>
  </si>
  <si>
    <t>Maila stig-arne.mattsson@swipnet.se om det uppstår problem.</t>
  </si>
  <si>
    <t>Lagerstyrningsakademin</t>
  </si>
  <si>
    <t xml:space="preserve">© Stig-Arne Mattsson  </t>
  </si>
  <si>
    <t>I blad 'Data' kan du registrera de datauppgifter som krävs för att utföra beräkningarna. De uppgifter som finns där redan är endast exempel för att illustrera användningen av Excelmodellen och kan tas bort.</t>
  </si>
  <si>
    <t>Obligatoriska uppgifter</t>
  </si>
  <si>
    <t>Ackumulerad sannolikhet för en efterfrågan upp till och n stycken</t>
  </si>
  <si>
    <t>Test av sannolikhet</t>
  </si>
  <si>
    <t xml:space="preserve">                                  Bestämma orderkvantiteter vid</t>
  </si>
  <si>
    <t xml:space="preserve">                                  sistagångsanskaffning</t>
  </si>
  <si>
    <t>Bestämma orderkvantiteter vid sistagångsanskaffning  -  Dataunderlag</t>
  </si>
  <si>
    <t>Bestämma orderkvantiteter vid sistagångsanskaffning  -  Resultat</t>
  </si>
  <si>
    <t>Överskottskostnad</t>
  </si>
  <si>
    <t>Underskottskostnad</t>
  </si>
  <si>
    <t xml:space="preserve">Kolumn B:  Överskottskostnad per styck, dvs kostnad för att behöva skrota det lager som återstår när det inte längre finns någon efterfrågan </t>
  </si>
  <si>
    <t>Kolumn C:  Underskottskostnad per styck, dvs kostnad för att ha färre enheter än vad som behövs för att kunna leverera mot den efterfrågan som finns. Det kan exempelvis vara förlorad intäkt eller kostnad för en extra återanskaffning</t>
  </si>
  <si>
    <t>Kolumn E:  Högst förväntad efterfrågan under den tid som artikeln skall finnas tillgänglig för leverans. Uppgiften krävs endast om man antar att efterfrågan är normalfördelad (Oftast lämpligt om efterfrågan större än 10 - 15 st)</t>
  </si>
  <si>
    <t>Kolumn F:  Lägst förväntad efterfrågan under den tid som artikeln skall finnas tillgänglig för leverans. Uppgiften krävs endast om man antar att efterfrågan är normalfördelad (Oftast lämpligt om efterfrågan större än 10 - 15 st)</t>
  </si>
  <si>
    <t>Kolumn G:  Aktuellt lagersaldo vid beställningstillfället</t>
  </si>
  <si>
    <t>Aktuellt lagersaldo</t>
  </si>
  <si>
    <t>Ackumulerad sannolikhet</t>
  </si>
  <si>
    <t>Standardavvikelse under återstående tid</t>
  </si>
  <si>
    <t>Beräknad efterfrågan i styck med normalfördelning</t>
  </si>
  <si>
    <t>Beräknad etferfrågan i styck vid Poissonfördelning</t>
  </si>
  <si>
    <t>Kolumn D:  Förväntad efterfrågan under den  tid som artikeln skall finnas tillgänglig för leverans. Uppgiften krävs endast om man antar att efterfrågan är Poissonfördelad (Oftast lämpligt om efterfrågan mindre än 10 - 15 st. Efterfrågan får högst vara 15 styck för att kunna utgå från Poissonfördelning)</t>
  </si>
  <si>
    <t>Orderkvantitet om efterfrågan är Poissonfördelad</t>
  </si>
  <si>
    <t>Orderkvantitet om efterfrågan är normalfördelad</t>
  </si>
  <si>
    <t>Förr eller senare kommer man alltid till en tidpunkt då det är aktuellt att göra en anskaffning mot lager för sista gången, exempelvis för att en produkt skall läggas ner eller ett reservdelsåtagande upphör. "Bestämma orderkvantiteter vid sistagångsanskaffning" innehåller en beräkningsmetodik som kan användas för att få ett underlag för att fatta beslut om hur stor kvantitet man bör anskaffa i en sådan situation för att både minska risken för att få brist under den tid som återstår och  att undvika risk att få ett restlager som måste skrotas.</t>
  </si>
  <si>
    <t>Medelförbrukning under återstående tid</t>
  </si>
  <si>
    <t>Max förbrukning under återstående tid</t>
  </si>
  <si>
    <t>Min förbrukning under återstående tid</t>
  </si>
  <si>
    <t>Lagersaldo vidbeställningstillfället</t>
  </si>
  <si>
    <t>I blad 'Resultat' visas hur stor orderkvantiteten bör vara om man utgår från Poissionfördelad efterfrågevariation (kolumn C) respektive från normalfördelad efterfrågevariation (kolumn D) och med hänsyn tagen till hur mycket som redan finns i lager.</t>
  </si>
  <si>
    <t xml:space="preserve">Nedan beskrivs hur du kan använda beräkningsmetoden för upp till 20 artiklar. Mer detaljerade anvisningar om metodens egenskaper och hur den kan användas finns i Handbok i materialstyrning, avsnitt D48, som kan laddas ner på den här hemsidan. </t>
  </si>
</sst>
</file>

<file path=xl/styles.xml><?xml version="1.0" encoding="utf-8"?>
<styleSheet xmlns="http://schemas.openxmlformats.org/spreadsheetml/2006/main">
  <numFmts count="1">
    <numFmt numFmtId="164" formatCode="0.0"/>
  </numFmts>
  <fonts count="9">
    <font>
      <sz val="11"/>
      <color theme="1"/>
      <name val="Calibri"/>
      <family val="2"/>
      <scheme val="minor"/>
    </font>
    <font>
      <sz val="20"/>
      <color theme="1"/>
      <name val="Calibri"/>
      <family val="2"/>
      <scheme val="minor"/>
    </font>
    <font>
      <sz val="12"/>
      <name val="Arial"/>
      <family val="2"/>
    </font>
    <font>
      <sz val="10"/>
      <name val="Arial"/>
      <family val="2"/>
    </font>
    <font>
      <i/>
      <sz val="14"/>
      <color theme="1"/>
      <name val="Calibri"/>
      <family val="2"/>
      <scheme val="minor"/>
    </font>
    <font>
      <sz val="11"/>
      <color theme="1"/>
      <name val="Calibri"/>
      <family val="2"/>
    </font>
    <font>
      <sz val="10"/>
      <color rgb="FFFF0000"/>
      <name val="Arial"/>
      <family val="2"/>
    </font>
    <font>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s>
  <borders count="1">
    <border>
      <left/>
      <right/>
      <top/>
      <bottom/>
      <diagonal/>
    </border>
  </borders>
  <cellStyleXfs count="2">
    <xf numFmtId="0" fontId="0" fillId="0" borderId="0"/>
    <xf numFmtId="0" fontId="3" fillId="0" borderId="0"/>
  </cellStyleXfs>
  <cellXfs count="53">
    <xf numFmtId="0" fontId="0" fillId="0" borderId="0" xfId="0"/>
    <xf numFmtId="0" fontId="1" fillId="0" borderId="0" xfId="0" applyFont="1"/>
    <xf numFmtId="0" fontId="2" fillId="2" borderId="0" xfId="0" applyFont="1" applyFill="1"/>
    <xf numFmtId="0" fontId="0" fillId="2" borderId="0" xfId="0" applyFill="1"/>
    <xf numFmtId="0" fontId="0" fillId="0" borderId="0" xfId="0" applyAlignment="1">
      <alignment wrapText="1"/>
    </xf>
    <xf numFmtId="0" fontId="1" fillId="0" borderId="0" xfId="0" applyFont="1" applyAlignment="1"/>
    <xf numFmtId="0" fontId="3" fillId="0" borderId="0" xfId="1"/>
    <xf numFmtId="0" fontId="3" fillId="0" borderId="0" xfId="1" applyFill="1"/>
    <xf numFmtId="0" fontId="0" fillId="0" borderId="0" xfId="0" applyFill="1"/>
    <xf numFmtId="0" fontId="3" fillId="0" borderId="0" xfId="1"/>
    <xf numFmtId="164" fontId="3" fillId="0" borderId="0" xfId="1" applyNumberFormat="1"/>
    <xf numFmtId="1" fontId="3" fillId="0" borderId="0" xfId="1" applyNumberFormat="1"/>
    <xf numFmtId="0" fontId="4" fillId="0" borderId="0" xfId="0" applyFont="1"/>
    <xf numFmtId="0" fontId="5" fillId="0" borderId="0" xfId="0" applyFont="1"/>
    <xf numFmtId="0" fontId="0" fillId="4" borderId="0" xfId="0" applyFill="1"/>
    <xf numFmtId="1" fontId="0" fillId="0" borderId="0" xfId="0" applyNumberFormat="1"/>
    <xf numFmtId="164" fontId="0" fillId="0" borderId="0" xfId="0" applyNumberFormat="1"/>
    <xf numFmtId="1" fontId="0" fillId="0" borderId="0" xfId="0" applyNumberFormat="1" applyFill="1"/>
    <xf numFmtId="164" fontId="0" fillId="0" borderId="0" xfId="0" applyNumberFormat="1" applyAlignment="1">
      <alignment horizontal="right"/>
    </xf>
    <xf numFmtId="0" fontId="6" fillId="0" borderId="0" xfId="1" applyFont="1" applyFill="1"/>
    <xf numFmtId="0" fontId="0" fillId="0" borderId="0" xfId="0" applyFont="1" applyAlignment="1">
      <alignment wrapText="1"/>
    </xf>
    <xf numFmtId="0" fontId="7" fillId="0" borderId="0" xfId="0" applyFont="1" applyFill="1" applyAlignment="1">
      <alignment wrapText="1"/>
    </xf>
    <xf numFmtId="0" fontId="7" fillId="0" borderId="0" xfId="0" applyFont="1" applyAlignment="1">
      <alignment wrapText="1"/>
    </xf>
    <xf numFmtId="0" fontId="7" fillId="0" borderId="0" xfId="0" applyFont="1"/>
    <xf numFmtId="0" fontId="7" fillId="0" borderId="0" xfId="0" applyFont="1" applyFill="1"/>
    <xf numFmtId="1" fontId="7" fillId="0" borderId="0" xfId="0" applyNumberFormat="1" applyFont="1"/>
    <xf numFmtId="1" fontId="7" fillId="0" borderId="0" xfId="0" applyNumberFormat="1" applyFont="1" applyFill="1"/>
    <xf numFmtId="0" fontId="8" fillId="0" borderId="0" xfId="1" applyFont="1" applyFill="1"/>
    <xf numFmtId="0" fontId="0" fillId="0" borderId="0" xfId="0" applyFont="1"/>
    <xf numFmtId="0" fontId="0" fillId="2" borderId="0" xfId="0" applyFont="1" applyFill="1"/>
    <xf numFmtId="0" fontId="0" fillId="0" borderId="0" xfId="0" applyFont="1" applyFill="1"/>
    <xf numFmtId="0" fontId="0" fillId="0" borderId="0" xfId="0" applyFont="1" applyFill="1" applyAlignment="1"/>
    <xf numFmtId="0" fontId="0" fillId="3" borderId="0" xfId="0" applyFont="1" applyFill="1" applyAlignment="1">
      <alignment horizontal="left"/>
    </xf>
    <xf numFmtId="0" fontId="0" fillId="3" borderId="0" xfId="0" applyFont="1" applyFill="1" applyAlignment="1">
      <alignment horizontal="left" wrapText="1"/>
    </xf>
    <xf numFmtId="0" fontId="8" fillId="3" borderId="0" xfId="1" applyFont="1" applyFill="1" applyAlignment="1">
      <alignment horizontal="left" wrapText="1"/>
    </xf>
    <xf numFmtId="0" fontId="0" fillId="0" borderId="0" xfId="0" applyFont="1" applyAlignment="1">
      <alignment horizontal="left" wrapText="1"/>
    </xf>
    <xf numFmtId="0" fontId="0" fillId="0" borderId="0" xfId="0" applyFont="1" applyAlignment="1"/>
    <xf numFmtId="0" fontId="0" fillId="0" borderId="0" xfId="0" applyFont="1" applyFill="1" applyAlignment="1">
      <alignment wrapText="1"/>
    </xf>
    <xf numFmtId="1" fontId="0" fillId="0" borderId="0" xfId="0" applyNumberFormat="1" applyFont="1"/>
    <xf numFmtId="1" fontId="0" fillId="0" borderId="0" xfId="0" applyNumberFormat="1" applyFont="1" applyAlignment="1">
      <alignment horizontal="right"/>
    </xf>
    <xf numFmtId="1" fontId="0" fillId="0" borderId="0" xfId="0" applyNumberFormat="1" applyFont="1" applyFill="1"/>
    <xf numFmtId="0" fontId="0" fillId="0" borderId="0" xfId="0" applyFont="1" applyAlignment="1">
      <alignment horizontal="right"/>
    </xf>
    <xf numFmtId="2" fontId="0" fillId="0" borderId="0" xfId="0" applyNumberFormat="1" applyFont="1"/>
    <xf numFmtId="164" fontId="0" fillId="0" borderId="0" xfId="0" applyNumberFormat="1" applyFont="1"/>
    <xf numFmtId="164" fontId="0" fillId="0" borderId="0" xfId="0" applyNumberFormat="1" applyFont="1" applyAlignment="1">
      <alignment horizontal="right"/>
    </xf>
    <xf numFmtId="0" fontId="8" fillId="2" borderId="0" xfId="0" applyFont="1" applyFill="1"/>
    <xf numFmtId="0" fontId="8" fillId="0" borderId="0" xfId="1" applyFont="1" applyFill="1" applyAlignment="1">
      <alignment horizontal="left" wrapText="1"/>
    </xf>
    <xf numFmtId="164" fontId="8" fillId="0" borderId="0" xfId="1" applyNumberFormat="1" applyFont="1" applyAlignment="1">
      <alignment horizontal="right"/>
    </xf>
    <xf numFmtId="1" fontId="8" fillId="0" borderId="0" xfId="1" applyNumberFormat="1" applyFont="1"/>
    <xf numFmtId="164" fontId="8" fillId="0" borderId="0" xfId="1" applyNumberFormat="1" applyFont="1"/>
    <xf numFmtId="0" fontId="8" fillId="4" borderId="0" xfId="1" applyFont="1" applyFill="1" applyAlignment="1">
      <alignment horizontal="left" wrapText="1"/>
    </xf>
    <xf numFmtId="0" fontId="8" fillId="0" borderId="0" xfId="1" applyFont="1" applyFill="1" applyAlignment="1">
      <alignment horizontal="right" wrapText="1"/>
    </xf>
    <xf numFmtId="0" fontId="8" fillId="0" borderId="0" xfId="1" applyFont="1" applyFill="1" applyAlignment="1">
      <alignmen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1885950</xdr:colOff>
      <xdr:row>4</xdr:row>
      <xdr:rowOff>29976</xdr:rowOff>
    </xdr:to>
    <xdr:grpSp>
      <xdr:nvGrpSpPr>
        <xdr:cNvPr id="40" name="Grupp 39"/>
        <xdr:cNvGrpSpPr/>
      </xdr:nvGrpSpPr>
      <xdr:grpSpPr>
        <a:xfrm>
          <a:off x="307731" y="190500"/>
          <a:ext cx="1885950" cy="894553"/>
          <a:chOff x="1907704" y="1352104"/>
          <a:chExt cx="5040560" cy="2220912"/>
        </a:xfrm>
      </xdr:grpSpPr>
      <xdr:sp macro="" textlink="">
        <xdr:nvSpPr>
          <xdr:cNvPr id="41" name="AutoShape 5"/>
          <xdr:cNvSpPr>
            <a:spLocks noChangeArrowheads="1"/>
          </xdr:cNvSpPr>
        </xdr:nvSpPr>
        <xdr:spPr bwMode="auto">
          <a:xfrm>
            <a:off x="1907704" y="1352104"/>
            <a:ext cx="2529359"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42" name="AutoShape 37"/>
          <xdr:cNvSpPr>
            <a:spLocks noChangeArrowheads="1"/>
          </xdr:cNvSpPr>
        </xdr:nvSpPr>
        <xdr:spPr bwMode="auto">
          <a:xfrm flipH="1">
            <a:off x="4716463" y="1352104"/>
            <a:ext cx="2231801"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nvGrpSpPr>
          <xdr:cNvPr id="43" name="Group 67"/>
          <xdr:cNvGrpSpPr>
            <a:grpSpLocks/>
          </xdr:cNvGrpSpPr>
        </xdr:nvGrpSpPr>
        <xdr:grpSpPr bwMode="auto">
          <a:xfrm>
            <a:off x="2268538" y="1773224"/>
            <a:ext cx="4148138" cy="1430333"/>
            <a:chOff x="1480" y="1960"/>
            <a:chExt cx="2928" cy="1010"/>
          </a:xfrm>
        </xdr:grpSpPr>
        <xdr:grpSp>
          <xdr:nvGrpSpPr>
            <xdr:cNvPr id="45" name="Group 68"/>
            <xdr:cNvGrpSpPr>
              <a:grpSpLocks/>
            </xdr:cNvGrpSpPr>
          </xdr:nvGrpSpPr>
          <xdr:grpSpPr bwMode="auto">
            <a:xfrm>
              <a:off x="1519" y="2056"/>
              <a:ext cx="2889" cy="832"/>
              <a:chOff x="1972" y="955"/>
              <a:chExt cx="1970" cy="1147"/>
            </a:xfrm>
          </xdr:grpSpPr>
          <xdr:sp macro="" textlink="">
            <xdr:nvSpPr>
              <xdr:cNvPr id="57" name="Arc 69"/>
              <xdr:cNvSpPr>
                <a:spLocks/>
              </xdr:cNvSpPr>
            </xdr:nvSpPr>
            <xdr:spPr bwMode="auto">
              <a:xfrm rot="10800000">
                <a:off x="1972" y="1530"/>
                <a:ext cx="1970" cy="572"/>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cap="rnd">
                <a:solidFill>
                  <a:srgbClr val="FF0000"/>
                </a:solidFill>
                <a:round/>
                <a:headEnd type="stealth" w="med" len="med"/>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58" name="Arc 70"/>
              <xdr:cNvSpPr>
                <a:spLocks/>
              </xdr:cNvSpPr>
            </xdr:nvSpPr>
            <xdr:spPr bwMode="auto">
              <a:xfrm rot="10800000">
                <a:off x="1972" y="955"/>
                <a:ext cx="1970" cy="573"/>
              </a:xfrm>
              <a:custGeom>
                <a:avLst/>
                <a:gdLst>
                  <a:gd name="G0" fmla="+- 0 0 0"/>
                  <a:gd name="G1" fmla="+- 0 0 0"/>
                  <a:gd name="G2" fmla="+- 21600 0 0"/>
                  <a:gd name="T0" fmla="*/ 21600 w 21600"/>
                  <a:gd name="T1" fmla="*/ 0 h 21600"/>
                  <a:gd name="T2" fmla="*/ 0 w 21600"/>
                  <a:gd name="T3" fmla="*/ 21600 h 21600"/>
                  <a:gd name="T4" fmla="*/ 0 w 21600"/>
                  <a:gd name="T5" fmla="*/ 0 h 21600"/>
                </a:gdLst>
                <a:ahLst/>
                <a:cxnLst>
                  <a:cxn ang="0">
                    <a:pos x="T0" y="T1"/>
                  </a:cxn>
                  <a:cxn ang="0">
                    <a:pos x="T2" y="T3"/>
                  </a:cxn>
                  <a:cxn ang="0">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close/>
                  </a:path>
                </a:pathLst>
              </a:custGeom>
              <a:noFill/>
              <a:ln w="38100" cap="rnd">
                <a:solidFill>
                  <a:srgbClr val="FF0000"/>
                </a:solidFill>
                <a:round/>
                <a:headEnd type="none" w="sm" len="sm"/>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sp macro="" textlink="">
          <xdr:nvSpPr>
            <xdr:cNvPr id="46" name="Oval 71"/>
            <xdr:cNvSpPr>
              <a:spLocks noChangeArrowheads="1"/>
            </xdr:cNvSpPr>
          </xdr:nvSpPr>
          <xdr:spPr bwMode="ltGray">
            <a:xfrm>
              <a:off x="2008" y="215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7" name="Oval 72"/>
            <xdr:cNvSpPr>
              <a:spLocks noChangeArrowheads="1"/>
            </xdr:cNvSpPr>
          </xdr:nvSpPr>
          <xdr:spPr bwMode="ltGray">
            <a:xfrm>
              <a:off x="3016"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8" name="Oval 73"/>
            <xdr:cNvSpPr>
              <a:spLocks noChangeArrowheads="1"/>
            </xdr:cNvSpPr>
          </xdr:nvSpPr>
          <xdr:spPr bwMode="ltGray">
            <a:xfrm>
              <a:off x="2549" y="272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9" name="Oval 74"/>
            <xdr:cNvSpPr>
              <a:spLocks noChangeArrowheads="1"/>
            </xdr:cNvSpPr>
          </xdr:nvSpPr>
          <xdr:spPr bwMode="ltGray">
            <a:xfrm>
              <a:off x="1960" y="263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0" name="Oval 75"/>
            <xdr:cNvSpPr>
              <a:spLocks noChangeArrowheads="1"/>
            </xdr:cNvSpPr>
          </xdr:nvSpPr>
          <xdr:spPr bwMode="ltGray">
            <a:xfrm>
              <a:off x="1480" y="239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1" name="Oval 76"/>
            <xdr:cNvSpPr>
              <a:spLocks noChangeArrowheads="1"/>
            </xdr:cNvSpPr>
          </xdr:nvSpPr>
          <xdr:spPr bwMode="ltGray">
            <a:xfrm>
              <a:off x="3688"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2" name="Oval 77"/>
            <xdr:cNvSpPr>
              <a:spLocks noChangeArrowheads="1"/>
            </xdr:cNvSpPr>
          </xdr:nvSpPr>
          <xdr:spPr bwMode="ltGray">
            <a:xfrm>
              <a:off x="4168" y="2824"/>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3" name="Oval 78"/>
            <xdr:cNvSpPr>
              <a:spLocks noChangeArrowheads="1"/>
            </xdr:cNvSpPr>
          </xdr:nvSpPr>
          <xdr:spPr bwMode="ltGray">
            <a:xfrm>
              <a:off x="3688"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4" name="Oval 79"/>
            <xdr:cNvSpPr>
              <a:spLocks noChangeArrowheads="1"/>
            </xdr:cNvSpPr>
          </xdr:nvSpPr>
          <xdr:spPr bwMode="ltGray">
            <a:xfrm>
              <a:off x="4216" y="1960"/>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5" name="Oval 80"/>
            <xdr:cNvSpPr>
              <a:spLocks noChangeArrowheads="1"/>
            </xdr:cNvSpPr>
          </xdr:nvSpPr>
          <xdr:spPr bwMode="ltGray">
            <a:xfrm>
              <a:off x="2536" y="205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6" name="Oval 81"/>
            <xdr:cNvSpPr>
              <a:spLocks noChangeArrowheads="1"/>
            </xdr:cNvSpPr>
          </xdr:nvSpPr>
          <xdr:spPr bwMode="ltGray">
            <a:xfrm>
              <a:off x="3016"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grpSp>
      <xdr:sp macro="" textlink="">
        <xdr:nvSpPr>
          <xdr:cNvPr id="44" name="AutoShape 82"/>
          <xdr:cNvSpPr>
            <a:spLocks noChangeArrowheads="1"/>
          </xdr:cNvSpPr>
        </xdr:nvSpPr>
        <xdr:spPr bwMode="auto">
          <a:xfrm flipH="1" flipV="1">
            <a:off x="5983288" y="2278063"/>
            <a:ext cx="720725" cy="503237"/>
          </a:xfrm>
          <a:prstGeom prst="triangle">
            <a:avLst>
              <a:gd name="adj" fmla="val 50000"/>
            </a:avLst>
          </a:prstGeom>
          <a:solidFill>
            <a:srgbClr val="FF0000"/>
          </a:solidFill>
          <a:ln w="9525">
            <a:solidFill>
              <a:schemeClr val="tx1"/>
            </a:solid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3:B25"/>
  <sheetViews>
    <sheetView showGridLines="0" tabSelected="1" zoomScale="130" zoomScaleNormal="130" workbookViewId="0">
      <selection activeCell="B10" sqref="B10"/>
    </sheetView>
  </sheetViews>
  <sheetFormatPr defaultRowHeight="15"/>
  <cols>
    <col min="1" max="1" width="4.5703125" customWidth="1"/>
    <col min="2" max="2" width="87.5703125" customWidth="1"/>
  </cols>
  <sheetData>
    <row r="3" spans="2:2" ht="26.25">
      <c r="B3" s="5" t="s">
        <v>8</v>
      </c>
    </row>
    <row r="4" spans="2:2" s="1" customFormat="1" ht="26.25">
      <c r="B4" s="1" t="s">
        <v>9</v>
      </c>
    </row>
    <row r="5" spans="2:2" ht="18.75">
      <c r="B5" s="12" t="s">
        <v>2</v>
      </c>
    </row>
    <row r="6" spans="2:2" ht="18.75">
      <c r="B6" s="12"/>
    </row>
    <row r="8" spans="2:2" ht="90">
      <c r="B8" s="20" t="s">
        <v>27</v>
      </c>
    </row>
    <row r="10" spans="2:2" ht="45">
      <c r="B10" s="4" t="s">
        <v>33</v>
      </c>
    </row>
    <row r="11" spans="2:2">
      <c r="B11" s="4"/>
    </row>
    <row r="12" spans="2:2" ht="45">
      <c r="B12" s="4" t="s">
        <v>4</v>
      </c>
    </row>
    <row r="13" spans="2:2">
      <c r="B13" s="4"/>
    </row>
    <row r="14" spans="2:2" ht="30">
      <c r="B14" s="4" t="s">
        <v>14</v>
      </c>
    </row>
    <row r="15" spans="2:2" ht="45">
      <c r="B15" s="4" t="s">
        <v>15</v>
      </c>
    </row>
    <row r="16" spans="2:2" ht="60">
      <c r="B16" s="4" t="s">
        <v>24</v>
      </c>
    </row>
    <row r="17" spans="2:2" ht="45">
      <c r="B17" s="4" t="s">
        <v>16</v>
      </c>
    </row>
    <row r="18" spans="2:2" ht="45">
      <c r="B18" s="4" t="s">
        <v>17</v>
      </c>
    </row>
    <row r="19" spans="2:2">
      <c r="B19" s="4" t="s">
        <v>18</v>
      </c>
    </row>
    <row r="20" spans="2:2">
      <c r="B20" s="4"/>
    </row>
    <row r="21" spans="2:2" ht="45">
      <c r="B21" s="4" t="s">
        <v>32</v>
      </c>
    </row>
    <row r="22" spans="2:2">
      <c r="B22" s="4"/>
    </row>
    <row r="23" spans="2:2">
      <c r="B23" s="4" t="s">
        <v>1</v>
      </c>
    </row>
    <row r="25" spans="2:2">
      <c r="B25" s="13" t="s">
        <v>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R206"/>
  <sheetViews>
    <sheetView workbookViewId="0">
      <selection activeCell="C27" sqref="C27"/>
    </sheetView>
  </sheetViews>
  <sheetFormatPr defaultRowHeight="15"/>
  <cols>
    <col min="1" max="1" width="15.28515625" customWidth="1"/>
    <col min="2" max="2" width="18.42578125" customWidth="1"/>
    <col min="3" max="3" width="19" customWidth="1"/>
    <col min="4" max="4" width="23.7109375" customWidth="1"/>
    <col min="5" max="5" width="22.42578125" customWidth="1"/>
    <col min="6" max="6" width="23" customWidth="1"/>
    <col min="7" max="7" width="22.7109375" customWidth="1"/>
    <col min="8" max="8" width="33" customWidth="1"/>
    <col min="9" max="9" width="44.140625" customWidth="1"/>
    <col min="15" max="15" width="7.5703125" customWidth="1"/>
  </cols>
  <sheetData>
    <row r="1" spans="1:18">
      <c r="E1" s="8"/>
      <c r="F1" s="8"/>
      <c r="G1" s="8"/>
    </row>
    <row r="2" spans="1:18" ht="15.75">
      <c r="A2" s="2" t="s">
        <v>10</v>
      </c>
      <c r="B2" s="3"/>
      <c r="C2" s="3"/>
      <c r="D2" s="3"/>
      <c r="E2" s="8"/>
      <c r="F2" s="14" t="s">
        <v>5</v>
      </c>
      <c r="G2" s="8"/>
      <c r="P2" s="4"/>
    </row>
    <row r="3" spans="1:18">
      <c r="E3" s="8"/>
      <c r="F3" s="8"/>
      <c r="G3" s="8"/>
    </row>
    <row r="5" spans="1:18" s="22" customFormat="1" ht="30">
      <c r="A5" s="34" t="s">
        <v>0</v>
      </c>
      <c r="B5" s="50" t="s">
        <v>12</v>
      </c>
      <c r="C5" s="50" t="s">
        <v>13</v>
      </c>
      <c r="D5" s="50" t="s">
        <v>28</v>
      </c>
      <c r="E5" s="50" t="s">
        <v>29</v>
      </c>
      <c r="F5" s="50" t="s">
        <v>30</v>
      </c>
      <c r="G5" s="50" t="s">
        <v>31</v>
      </c>
      <c r="H5" s="51"/>
      <c r="I5" s="51"/>
      <c r="J5" s="51"/>
      <c r="K5" s="51"/>
      <c r="L5" s="51"/>
      <c r="M5" s="51"/>
      <c r="N5" s="52"/>
      <c r="O5" s="52"/>
      <c r="P5" s="21"/>
      <c r="Q5" s="21"/>
      <c r="R5" s="21"/>
    </row>
    <row r="6" spans="1:18">
      <c r="G6" s="8"/>
      <c r="H6" s="8"/>
      <c r="I6" s="8"/>
      <c r="J6" s="8"/>
      <c r="K6" s="8"/>
      <c r="L6" s="8"/>
      <c r="M6" s="8"/>
      <c r="N6" s="8"/>
      <c r="O6" s="8"/>
      <c r="P6" s="8"/>
      <c r="Q6" s="8"/>
      <c r="R6" s="8"/>
    </row>
    <row r="7" spans="1:18">
      <c r="A7" s="6">
        <v>1</v>
      </c>
      <c r="B7" s="27">
        <v>400</v>
      </c>
      <c r="C7" s="27">
        <v>1000</v>
      </c>
      <c r="D7" s="27">
        <v>15</v>
      </c>
      <c r="E7" s="27">
        <v>20</v>
      </c>
      <c r="F7" s="27">
        <v>10</v>
      </c>
      <c r="G7" s="27">
        <v>2</v>
      </c>
      <c r="H7" s="19" t="str">
        <f>IF(D7&gt;15,"Medelförbrukningen måste vara &lt; 15 st","")</f>
        <v/>
      </c>
      <c r="I7" s="19" t="str">
        <f>IF(F7&gt;E7,"Max förbrukning måste vara större än min förbrukning","")</f>
        <v/>
      </c>
      <c r="J7" s="7"/>
      <c r="K7" s="7"/>
      <c r="L7" s="7"/>
      <c r="M7" s="7"/>
      <c r="N7" s="7"/>
      <c r="O7" s="7"/>
      <c r="P7" s="8"/>
      <c r="Q7" s="8"/>
      <c r="R7" s="8"/>
    </row>
    <row r="8" spans="1:18">
      <c r="A8">
        <v>2</v>
      </c>
      <c r="B8" s="27">
        <v>1200</v>
      </c>
      <c r="C8" s="27">
        <v>2500</v>
      </c>
      <c r="D8" s="27">
        <v>6</v>
      </c>
      <c r="E8" s="27">
        <v>10</v>
      </c>
      <c r="F8" s="27">
        <v>2</v>
      </c>
      <c r="G8" s="27">
        <v>3</v>
      </c>
      <c r="H8" s="19" t="str">
        <f t="shared" ref="H8:H26" si="0">IF(D8&gt;15,"Medelförbrukningen måste vara &lt; 15 st","")</f>
        <v/>
      </c>
      <c r="I8" s="19" t="str">
        <f t="shared" ref="I8:I27" si="1">IF(F8&gt;E8,"Max förbrukning måste vara större än min förbrukning","")</f>
        <v/>
      </c>
      <c r="J8" s="7"/>
      <c r="K8" s="7"/>
      <c r="L8" s="7"/>
      <c r="M8" s="7"/>
      <c r="N8" s="7"/>
      <c r="O8" s="7"/>
      <c r="P8" s="8"/>
      <c r="Q8" s="8"/>
      <c r="R8" s="8"/>
    </row>
    <row r="9" spans="1:18">
      <c r="A9" s="9">
        <v>3</v>
      </c>
      <c r="B9" s="23">
        <v>50</v>
      </c>
      <c r="C9" s="23">
        <v>400</v>
      </c>
      <c r="D9" s="23">
        <v>15</v>
      </c>
      <c r="E9" s="23">
        <v>30</v>
      </c>
      <c r="F9" s="23">
        <v>10</v>
      </c>
      <c r="G9" s="24">
        <v>4</v>
      </c>
      <c r="H9" s="19" t="str">
        <f t="shared" si="0"/>
        <v/>
      </c>
      <c r="I9" s="19" t="str">
        <f t="shared" si="1"/>
        <v/>
      </c>
      <c r="J9" s="8"/>
      <c r="K9" s="8"/>
      <c r="L9" s="8"/>
      <c r="M9" s="8"/>
      <c r="N9" s="8"/>
      <c r="O9" s="8"/>
      <c r="P9" s="8"/>
      <c r="Q9" s="8"/>
      <c r="R9" s="8"/>
    </row>
    <row r="10" spans="1:18">
      <c r="A10">
        <v>4</v>
      </c>
      <c r="B10" s="23">
        <v>500</v>
      </c>
      <c r="C10" s="23">
        <v>600</v>
      </c>
      <c r="D10" s="23"/>
      <c r="E10" s="23">
        <v>50</v>
      </c>
      <c r="F10" s="23">
        <v>30</v>
      </c>
      <c r="G10" s="24">
        <v>6</v>
      </c>
      <c r="H10" s="19" t="str">
        <f t="shared" si="0"/>
        <v/>
      </c>
      <c r="I10" s="19" t="str">
        <f t="shared" si="1"/>
        <v/>
      </c>
      <c r="J10" s="8"/>
      <c r="K10" s="8"/>
      <c r="L10" s="8"/>
      <c r="M10" s="8"/>
      <c r="N10" s="8"/>
      <c r="O10" s="8"/>
      <c r="P10" s="8"/>
      <c r="Q10" s="8"/>
      <c r="R10" s="8"/>
    </row>
    <row r="11" spans="1:18">
      <c r="A11" s="9">
        <v>5</v>
      </c>
      <c r="B11" s="23">
        <v>900</v>
      </c>
      <c r="C11" s="23">
        <v>1200</v>
      </c>
      <c r="D11" s="23">
        <v>4</v>
      </c>
      <c r="E11" s="23">
        <v>6</v>
      </c>
      <c r="F11" s="23">
        <v>2</v>
      </c>
      <c r="G11" s="24">
        <v>0</v>
      </c>
      <c r="H11" s="19" t="str">
        <f t="shared" si="0"/>
        <v/>
      </c>
      <c r="I11" s="19" t="str">
        <f t="shared" si="1"/>
        <v/>
      </c>
      <c r="J11" s="8"/>
      <c r="K11" s="8"/>
      <c r="L11" s="8"/>
      <c r="M11" s="8"/>
      <c r="N11" s="8"/>
      <c r="O11" s="8"/>
      <c r="P11" s="8"/>
      <c r="Q11" s="8"/>
      <c r="R11" s="8"/>
    </row>
    <row r="12" spans="1:18">
      <c r="A12">
        <v>6</v>
      </c>
      <c r="B12" s="25"/>
      <c r="C12" s="25"/>
      <c r="D12" s="25"/>
      <c r="E12" s="25"/>
      <c r="F12" s="25"/>
      <c r="G12" s="26"/>
      <c r="H12" s="19" t="str">
        <f t="shared" si="0"/>
        <v/>
      </c>
      <c r="I12" s="19" t="str">
        <f t="shared" si="1"/>
        <v/>
      </c>
      <c r="J12" s="17"/>
      <c r="K12" s="17"/>
      <c r="L12" s="17"/>
      <c r="M12" s="17"/>
      <c r="N12" s="17"/>
      <c r="O12" s="17"/>
      <c r="P12" s="17"/>
      <c r="Q12" s="17"/>
      <c r="R12" s="8"/>
    </row>
    <row r="13" spans="1:18">
      <c r="A13" s="9">
        <v>7</v>
      </c>
      <c r="B13" s="25"/>
      <c r="C13" s="25"/>
      <c r="D13" s="25"/>
      <c r="E13" s="25"/>
      <c r="F13" s="25"/>
      <c r="G13" s="25"/>
      <c r="H13" s="19" t="str">
        <f t="shared" si="0"/>
        <v/>
      </c>
      <c r="I13" s="19" t="str">
        <f t="shared" si="1"/>
        <v/>
      </c>
      <c r="J13" s="15"/>
      <c r="K13" s="15"/>
      <c r="L13" s="15"/>
      <c r="M13" s="15"/>
      <c r="N13" s="15"/>
      <c r="O13" s="15"/>
      <c r="P13" s="15"/>
      <c r="Q13" s="15"/>
    </row>
    <row r="14" spans="1:18">
      <c r="A14">
        <v>8</v>
      </c>
      <c r="B14" s="25"/>
      <c r="C14" s="25"/>
      <c r="D14" s="25"/>
      <c r="E14" s="25"/>
      <c r="F14" s="25"/>
      <c r="G14" s="25"/>
      <c r="H14" s="19" t="str">
        <f t="shared" si="0"/>
        <v/>
      </c>
      <c r="I14" s="19" t="str">
        <f t="shared" si="1"/>
        <v/>
      </c>
      <c r="J14" s="15"/>
      <c r="K14" s="15"/>
      <c r="L14" s="15"/>
      <c r="M14" s="15"/>
      <c r="N14" s="15"/>
      <c r="O14" s="15"/>
      <c r="P14" s="15"/>
      <c r="Q14" s="15"/>
    </row>
    <row r="15" spans="1:18">
      <c r="A15" s="9">
        <v>9</v>
      </c>
      <c r="B15" s="25"/>
      <c r="C15" s="25"/>
      <c r="D15" s="25"/>
      <c r="E15" s="25"/>
      <c r="F15" s="25"/>
      <c r="G15" s="25"/>
      <c r="H15" s="19" t="str">
        <f t="shared" si="0"/>
        <v/>
      </c>
      <c r="I15" s="19" t="str">
        <f t="shared" si="1"/>
        <v/>
      </c>
      <c r="J15" s="15"/>
      <c r="K15" s="15"/>
      <c r="L15" s="15"/>
      <c r="M15" s="15"/>
      <c r="N15" s="15"/>
      <c r="O15" s="15"/>
      <c r="P15" s="15"/>
      <c r="Q15" s="15"/>
    </row>
    <row r="16" spans="1:18">
      <c r="A16">
        <v>10</v>
      </c>
      <c r="B16" s="27"/>
      <c r="C16" s="27"/>
      <c r="D16" s="27"/>
      <c r="E16" s="27"/>
      <c r="F16" s="27"/>
      <c r="G16" s="27"/>
      <c r="H16" s="19" t="str">
        <f t="shared" si="0"/>
        <v/>
      </c>
      <c r="I16" s="19" t="str">
        <f t="shared" si="1"/>
        <v/>
      </c>
      <c r="J16" s="7"/>
      <c r="K16" s="7"/>
      <c r="L16" s="7"/>
      <c r="M16" s="7"/>
      <c r="N16" s="7"/>
      <c r="O16" s="7"/>
      <c r="P16" s="15"/>
      <c r="Q16" s="15"/>
    </row>
    <row r="17" spans="1:17">
      <c r="A17" s="9">
        <v>11</v>
      </c>
      <c r="B17" s="23"/>
      <c r="C17" s="23"/>
      <c r="D17" s="23"/>
      <c r="E17" s="23"/>
      <c r="F17" s="23"/>
      <c r="G17" s="23"/>
      <c r="H17" s="19" t="str">
        <f t="shared" si="0"/>
        <v/>
      </c>
      <c r="I17" s="19" t="str">
        <f t="shared" si="1"/>
        <v/>
      </c>
      <c r="P17" s="15"/>
      <c r="Q17" s="15"/>
    </row>
    <row r="18" spans="1:17">
      <c r="A18">
        <v>12</v>
      </c>
      <c r="B18" s="25"/>
      <c r="C18" s="25"/>
      <c r="D18" s="25"/>
      <c r="E18" s="25"/>
      <c r="F18" s="25"/>
      <c r="G18" s="25"/>
      <c r="H18" s="19" t="str">
        <f t="shared" si="0"/>
        <v/>
      </c>
      <c r="I18" s="19" t="str">
        <f t="shared" si="1"/>
        <v/>
      </c>
      <c r="J18" s="15"/>
      <c r="K18" s="15"/>
      <c r="L18" s="15"/>
      <c r="M18" s="15"/>
      <c r="N18" s="15"/>
      <c r="O18" s="15"/>
      <c r="P18" s="15"/>
      <c r="Q18" s="15"/>
    </row>
    <row r="19" spans="1:17">
      <c r="A19" s="9">
        <v>13</v>
      </c>
      <c r="B19" s="25"/>
      <c r="C19" s="25"/>
      <c r="D19" s="25"/>
      <c r="E19" s="25"/>
      <c r="F19" s="25"/>
      <c r="G19" s="25"/>
      <c r="H19" s="19" t="str">
        <f t="shared" si="0"/>
        <v/>
      </c>
      <c r="I19" s="19" t="str">
        <f t="shared" si="1"/>
        <v/>
      </c>
      <c r="J19" s="15"/>
      <c r="K19" s="15"/>
      <c r="L19" s="15"/>
      <c r="M19" s="15"/>
      <c r="N19" s="15"/>
      <c r="O19" s="15"/>
      <c r="P19" s="15"/>
      <c r="Q19" s="15"/>
    </row>
    <row r="20" spans="1:17">
      <c r="A20">
        <v>14</v>
      </c>
      <c r="B20" s="25"/>
      <c r="C20" s="25"/>
      <c r="D20" s="25"/>
      <c r="E20" s="25"/>
      <c r="F20" s="25"/>
      <c r="G20" s="25"/>
      <c r="H20" s="19" t="str">
        <f t="shared" si="0"/>
        <v/>
      </c>
      <c r="I20" s="19" t="str">
        <f t="shared" si="1"/>
        <v/>
      </c>
      <c r="J20" s="15"/>
      <c r="K20" s="15"/>
      <c r="L20" s="15"/>
      <c r="M20" s="15"/>
      <c r="N20" s="15"/>
      <c r="O20" s="15"/>
      <c r="P20" s="15"/>
      <c r="Q20" s="15"/>
    </row>
    <row r="21" spans="1:17">
      <c r="A21" s="9">
        <v>15</v>
      </c>
      <c r="B21" s="25"/>
      <c r="C21" s="25"/>
      <c r="D21" s="25"/>
      <c r="E21" s="25"/>
      <c r="F21" s="25"/>
      <c r="G21" s="25"/>
      <c r="H21" s="19" t="str">
        <f t="shared" si="0"/>
        <v/>
      </c>
      <c r="I21" s="19" t="str">
        <f t="shared" si="1"/>
        <v/>
      </c>
      <c r="J21" s="15"/>
      <c r="K21" s="15"/>
      <c r="L21" s="15"/>
      <c r="M21" s="15"/>
      <c r="N21" s="15"/>
      <c r="O21" s="15"/>
      <c r="P21" s="15"/>
      <c r="Q21" s="15"/>
    </row>
    <row r="22" spans="1:17">
      <c r="A22">
        <v>16</v>
      </c>
      <c r="B22" s="25"/>
      <c r="C22" s="25"/>
      <c r="D22" s="25"/>
      <c r="E22" s="25"/>
      <c r="F22" s="25"/>
      <c r="G22" s="25"/>
      <c r="H22" s="19" t="str">
        <f t="shared" si="0"/>
        <v/>
      </c>
      <c r="I22" s="19" t="str">
        <f t="shared" si="1"/>
        <v/>
      </c>
      <c r="J22" s="15"/>
      <c r="K22" s="15"/>
      <c r="L22" s="15"/>
      <c r="M22" s="15"/>
      <c r="N22" s="15"/>
      <c r="O22" s="15"/>
      <c r="P22" s="15"/>
      <c r="Q22" s="15"/>
    </row>
    <row r="23" spans="1:17">
      <c r="A23" s="9">
        <v>17</v>
      </c>
      <c r="B23" s="25"/>
      <c r="C23" s="25"/>
      <c r="D23" s="25"/>
      <c r="E23" s="25"/>
      <c r="F23" s="25"/>
      <c r="G23" s="25"/>
      <c r="H23" s="19" t="str">
        <f t="shared" si="0"/>
        <v/>
      </c>
      <c r="I23" s="19" t="str">
        <f t="shared" si="1"/>
        <v/>
      </c>
      <c r="J23" s="15"/>
      <c r="K23" s="15"/>
      <c r="L23" s="15"/>
      <c r="M23" s="15"/>
      <c r="N23" s="15"/>
      <c r="O23" s="15"/>
      <c r="P23" s="15"/>
      <c r="Q23" s="15"/>
    </row>
    <row r="24" spans="1:17">
      <c r="A24">
        <v>18</v>
      </c>
      <c r="B24" s="25"/>
      <c r="C24" s="25"/>
      <c r="D24" s="25"/>
      <c r="E24" s="25"/>
      <c r="F24" s="25"/>
      <c r="G24" s="25"/>
      <c r="H24" s="19" t="str">
        <f t="shared" si="0"/>
        <v/>
      </c>
      <c r="I24" s="19" t="str">
        <f t="shared" si="1"/>
        <v/>
      </c>
      <c r="J24" s="15"/>
      <c r="K24" s="15"/>
      <c r="L24" s="15"/>
      <c r="M24" s="15"/>
      <c r="N24" s="15"/>
      <c r="O24" s="15"/>
      <c r="P24" s="15"/>
      <c r="Q24" s="15"/>
    </row>
    <row r="25" spans="1:17">
      <c r="A25" s="9">
        <v>19</v>
      </c>
      <c r="B25" s="25"/>
      <c r="C25" s="25"/>
      <c r="D25" s="25"/>
      <c r="E25" s="25"/>
      <c r="F25" s="25"/>
      <c r="G25" s="25"/>
      <c r="H25" s="19" t="str">
        <f t="shared" si="0"/>
        <v/>
      </c>
      <c r="I25" s="19" t="str">
        <f t="shared" si="1"/>
        <v/>
      </c>
      <c r="J25" s="15"/>
      <c r="K25" s="15"/>
      <c r="L25" s="15"/>
      <c r="M25" s="15"/>
      <c r="N25" s="15"/>
      <c r="O25" s="15"/>
      <c r="P25" s="15"/>
      <c r="Q25" s="15"/>
    </row>
    <row r="26" spans="1:17">
      <c r="A26">
        <v>20</v>
      </c>
      <c r="B26" s="25"/>
      <c r="C26" s="25"/>
      <c r="D26" s="25"/>
      <c r="E26" s="25"/>
      <c r="F26" s="25"/>
      <c r="G26" s="25"/>
      <c r="H26" s="19" t="str">
        <f t="shared" si="0"/>
        <v/>
      </c>
      <c r="I26" s="19" t="str">
        <f t="shared" si="1"/>
        <v/>
      </c>
      <c r="J26" s="15"/>
      <c r="K26" s="15"/>
      <c r="L26" s="15"/>
      <c r="M26" s="15"/>
      <c r="N26" s="15"/>
      <c r="O26" s="15"/>
      <c r="P26" s="15"/>
      <c r="Q26" s="15"/>
    </row>
    <row r="27" spans="1:17">
      <c r="A27" s="9"/>
      <c r="B27" s="15"/>
      <c r="C27" s="15"/>
      <c r="D27" s="15"/>
      <c r="E27" s="15"/>
      <c r="F27" s="15"/>
      <c r="G27" s="15"/>
      <c r="H27" s="15"/>
      <c r="I27" s="19" t="str">
        <f t="shared" si="1"/>
        <v/>
      </c>
      <c r="J27" s="15"/>
      <c r="K27" s="15"/>
      <c r="L27" s="15"/>
      <c r="M27" s="15"/>
      <c r="N27" s="15"/>
      <c r="O27" s="15"/>
      <c r="P27" s="15"/>
      <c r="Q27" s="15"/>
    </row>
    <row r="28" spans="1:17">
      <c r="B28" s="15"/>
      <c r="C28" s="15"/>
      <c r="D28" s="15"/>
      <c r="E28" s="15"/>
      <c r="F28" s="15"/>
      <c r="G28" s="15"/>
      <c r="H28" s="15"/>
      <c r="I28" s="15"/>
      <c r="J28" s="15"/>
      <c r="K28" s="15"/>
      <c r="L28" s="15"/>
      <c r="M28" s="15"/>
      <c r="N28" s="15"/>
      <c r="O28" s="15"/>
      <c r="P28" s="15"/>
      <c r="Q28" s="15"/>
    </row>
    <row r="29" spans="1:17">
      <c r="A29" s="9"/>
      <c r="B29" s="15"/>
      <c r="C29" s="15"/>
      <c r="D29" s="15"/>
      <c r="E29" s="15"/>
      <c r="F29" s="15"/>
      <c r="G29" s="15"/>
      <c r="H29" s="15"/>
      <c r="I29" s="15"/>
      <c r="J29" s="15"/>
      <c r="K29" s="15"/>
      <c r="L29" s="15"/>
      <c r="M29" s="15"/>
      <c r="N29" s="15"/>
      <c r="O29" s="15"/>
      <c r="P29" s="15"/>
      <c r="Q29" s="15"/>
    </row>
    <row r="30" spans="1:17">
      <c r="B30" s="15"/>
      <c r="C30" s="15"/>
      <c r="D30" s="15"/>
      <c r="E30" s="15"/>
      <c r="F30" s="15"/>
      <c r="G30" s="15"/>
      <c r="H30" s="15"/>
      <c r="I30" s="15"/>
      <c r="J30" s="15"/>
      <c r="K30" s="15"/>
      <c r="L30" s="15"/>
      <c r="M30" s="15"/>
      <c r="N30" s="15"/>
      <c r="O30" s="15"/>
      <c r="P30" s="15"/>
      <c r="Q30" s="15"/>
    </row>
    <row r="31" spans="1:17">
      <c r="A31" s="9"/>
      <c r="B31" s="15"/>
      <c r="C31" s="15"/>
      <c r="D31" s="15"/>
      <c r="E31" s="15"/>
      <c r="F31" s="15"/>
      <c r="G31" s="15"/>
      <c r="H31" s="15"/>
      <c r="I31" s="15"/>
      <c r="J31" s="15"/>
      <c r="K31" s="15"/>
      <c r="L31" s="15"/>
      <c r="M31" s="15"/>
      <c r="N31" s="15"/>
      <c r="O31" s="15"/>
      <c r="P31" s="15"/>
      <c r="Q31" s="15"/>
    </row>
    <row r="32" spans="1:17">
      <c r="B32" s="15"/>
      <c r="C32" s="15"/>
      <c r="D32" s="15"/>
      <c r="E32" s="15"/>
      <c r="F32" s="15"/>
      <c r="G32" s="15"/>
      <c r="H32" s="15"/>
      <c r="I32" s="15"/>
      <c r="J32" s="15"/>
      <c r="K32" s="15"/>
      <c r="L32" s="15"/>
      <c r="M32" s="15"/>
      <c r="N32" s="15"/>
      <c r="O32" s="15"/>
      <c r="P32" s="15"/>
      <c r="Q32" s="15"/>
    </row>
    <row r="33" spans="1:17">
      <c r="A33" s="9"/>
      <c r="B33" s="15"/>
      <c r="C33" s="15"/>
      <c r="D33" s="15"/>
      <c r="E33" s="15"/>
      <c r="F33" s="15"/>
      <c r="G33" s="15"/>
      <c r="H33" s="15"/>
      <c r="I33" s="15"/>
      <c r="J33" s="15"/>
      <c r="K33" s="15"/>
      <c r="L33" s="15"/>
      <c r="M33" s="15"/>
      <c r="N33" s="15"/>
      <c r="O33" s="15"/>
      <c r="P33" s="15"/>
      <c r="Q33" s="15"/>
    </row>
    <row r="34" spans="1:17">
      <c r="B34" s="15"/>
      <c r="C34" s="15"/>
      <c r="D34" s="15"/>
      <c r="E34" s="15"/>
      <c r="F34" s="15"/>
      <c r="G34" s="15"/>
      <c r="H34" s="15"/>
      <c r="I34" s="15"/>
      <c r="J34" s="15"/>
      <c r="K34" s="15"/>
      <c r="L34" s="15"/>
      <c r="M34" s="15"/>
      <c r="N34" s="15"/>
      <c r="O34" s="15"/>
      <c r="P34" s="15"/>
      <c r="Q34" s="15"/>
    </row>
    <row r="35" spans="1:17">
      <c r="A35" s="9"/>
      <c r="B35" s="15"/>
      <c r="C35" s="15"/>
      <c r="D35" s="15"/>
      <c r="E35" s="15"/>
      <c r="F35" s="15"/>
      <c r="G35" s="15"/>
      <c r="H35" s="15"/>
      <c r="I35" s="15"/>
      <c r="J35" s="15"/>
      <c r="K35" s="15"/>
      <c r="L35" s="15"/>
      <c r="M35" s="15"/>
      <c r="N35" s="15"/>
      <c r="O35" s="15"/>
      <c r="P35" s="15"/>
      <c r="Q35" s="15"/>
    </row>
    <row r="36" spans="1:17">
      <c r="B36" s="15"/>
      <c r="C36" s="15"/>
      <c r="D36" s="15"/>
      <c r="E36" s="15"/>
      <c r="F36" s="15"/>
      <c r="G36" s="15"/>
      <c r="H36" s="15"/>
      <c r="I36" s="15"/>
      <c r="J36" s="15"/>
      <c r="K36" s="15"/>
      <c r="L36" s="15"/>
      <c r="M36" s="15"/>
      <c r="N36" s="15"/>
      <c r="O36" s="15"/>
      <c r="P36" s="15"/>
      <c r="Q36" s="15"/>
    </row>
    <row r="37" spans="1:17">
      <c r="A37" s="9"/>
      <c r="B37" s="15"/>
      <c r="C37" s="15"/>
      <c r="D37" s="15"/>
      <c r="E37" s="15"/>
      <c r="F37" s="15"/>
      <c r="G37" s="15"/>
      <c r="H37" s="15"/>
      <c r="I37" s="15"/>
      <c r="J37" s="15"/>
      <c r="K37" s="15"/>
      <c r="L37" s="15"/>
      <c r="M37" s="15"/>
      <c r="N37" s="15"/>
      <c r="O37" s="15"/>
      <c r="P37" s="15"/>
      <c r="Q37" s="15"/>
    </row>
    <row r="38" spans="1:17">
      <c r="B38" s="15"/>
      <c r="C38" s="15"/>
      <c r="D38" s="15"/>
      <c r="E38" s="15"/>
      <c r="F38" s="15"/>
      <c r="G38" s="15"/>
      <c r="H38" s="15"/>
      <c r="I38" s="15"/>
      <c r="J38" s="15"/>
      <c r="K38" s="15"/>
      <c r="L38" s="15"/>
      <c r="M38" s="15"/>
      <c r="N38" s="15"/>
      <c r="O38" s="15"/>
      <c r="P38" s="15"/>
      <c r="Q38" s="15"/>
    </row>
    <row r="39" spans="1:17">
      <c r="A39" s="9"/>
      <c r="B39" s="15"/>
      <c r="C39" s="15"/>
      <c r="D39" s="15"/>
      <c r="E39" s="15"/>
      <c r="F39" s="15"/>
      <c r="G39" s="15"/>
      <c r="H39" s="15"/>
      <c r="I39" s="15"/>
      <c r="J39" s="15"/>
      <c r="K39" s="15"/>
      <c r="L39" s="15"/>
      <c r="M39" s="15"/>
      <c r="N39" s="15"/>
      <c r="O39" s="15"/>
      <c r="P39" s="15"/>
      <c r="Q39" s="15"/>
    </row>
    <row r="40" spans="1:17">
      <c r="B40" s="15"/>
      <c r="C40" s="15"/>
      <c r="D40" s="15"/>
      <c r="E40" s="15"/>
      <c r="F40" s="15"/>
      <c r="G40" s="15"/>
      <c r="H40" s="15"/>
      <c r="I40" s="15"/>
      <c r="J40" s="15"/>
      <c r="K40" s="15"/>
      <c r="L40" s="15"/>
      <c r="M40" s="15"/>
      <c r="N40" s="15"/>
      <c r="O40" s="15"/>
      <c r="P40" s="15"/>
      <c r="Q40" s="15"/>
    </row>
    <row r="41" spans="1:17">
      <c r="A41" s="9"/>
      <c r="B41" s="15"/>
      <c r="C41" s="15"/>
      <c r="D41" s="15"/>
      <c r="E41" s="15"/>
      <c r="F41" s="15"/>
      <c r="G41" s="15"/>
      <c r="H41" s="15"/>
      <c r="I41" s="15"/>
      <c r="J41" s="15"/>
      <c r="K41" s="15"/>
      <c r="L41" s="15"/>
      <c r="M41" s="15"/>
      <c r="N41" s="15"/>
      <c r="O41" s="15"/>
      <c r="P41" s="15"/>
      <c r="Q41" s="15"/>
    </row>
    <row r="42" spans="1:17">
      <c r="B42" s="15"/>
      <c r="C42" s="15"/>
      <c r="D42" s="15"/>
      <c r="E42" s="15"/>
      <c r="F42" s="15"/>
      <c r="G42" s="15"/>
      <c r="H42" s="15"/>
      <c r="I42" s="15"/>
      <c r="J42" s="15"/>
      <c r="K42" s="15"/>
      <c r="L42" s="15"/>
      <c r="M42" s="15"/>
      <c r="N42" s="15"/>
      <c r="O42" s="15"/>
      <c r="P42" s="15"/>
      <c r="Q42" s="15"/>
    </row>
    <row r="43" spans="1:17">
      <c r="A43" s="9"/>
      <c r="B43" s="15"/>
      <c r="C43" s="15"/>
      <c r="D43" s="15"/>
      <c r="E43" s="15"/>
      <c r="F43" s="15"/>
      <c r="G43" s="15"/>
      <c r="H43" s="15"/>
      <c r="I43" s="15"/>
      <c r="J43" s="15"/>
      <c r="K43" s="15"/>
      <c r="L43" s="15"/>
      <c r="M43" s="15"/>
      <c r="N43" s="15"/>
      <c r="O43" s="15"/>
      <c r="P43" s="15"/>
      <c r="Q43" s="15"/>
    </row>
    <row r="44" spans="1:17">
      <c r="B44" s="15"/>
      <c r="C44" s="15"/>
      <c r="D44" s="15"/>
      <c r="E44" s="15"/>
      <c r="F44" s="15"/>
      <c r="G44" s="15"/>
      <c r="H44" s="15"/>
      <c r="I44" s="15"/>
      <c r="J44" s="15"/>
      <c r="K44" s="15"/>
      <c r="L44" s="15"/>
      <c r="M44" s="15"/>
      <c r="N44" s="15"/>
      <c r="O44" s="15"/>
      <c r="P44" s="15"/>
      <c r="Q44" s="15"/>
    </row>
    <row r="45" spans="1:17">
      <c r="A45" s="9"/>
      <c r="B45" s="15"/>
      <c r="C45" s="15"/>
      <c r="D45" s="15"/>
      <c r="E45" s="15"/>
      <c r="F45" s="15"/>
      <c r="G45" s="15"/>
      <c r="H45" s="15"/>
      <c r="I45" s="15"/>
      <c r="J45" s="15"/>
      <c r="K45" s="15"/>
      <c r="L45" s="15"/>
      <c r="M45" s="15"/>
      <c r="N45" s="15"/>
      <c r="O45" s="15"/>
      <c r="P45" s="15"/>
      <c r="Q45" s="15"/>
    </row>
    <row r="46" spans="1:17">
      <c r="B46" s="15"/>
      <c r="C46" s="15"/>
      <c r="D46" s="15"/>
      <c r="E46" s="15"/>
      <c r="F46" s="15"/>
      <c r="G46" s="15"/>
      <c r="H46" s="15"/>
      <c r="I46" s="15"/>
      <c r="J46" s="15"/>
      <c r="K46" s="15"/>
      <c r="L46" s="15"/>
      <c r="M46" s="15"/>
      <c r="N46" s="15"/>
      <c r="O46" s="15"/>
      <c r="P46" s="15"/>
      <c r="Q46" s="15"/>
    </row>
    <row r="47" spans="1:17">
      <c r="A47" s="9"/>
      <c r="B47" s="15"/>
      <c r="C47" s="15"/>
      <c r="D47" s="15"/>
      <c r="E47" s="15"/>
      <c r="F47" s="15"/>
      <c r="G47" s="15"/>
      <c r="H47" s="15"/>
      <c r="I47" s="15"/>
      <c r="J47" s="15"/>
      <c r="K47" s="15"/>
      <c r="L47" s="15"/>
      <c r="M47" s="15"/>
      <c r="N47" s="15"/>
      <c r="O47" s="15"/>
      <c r="P47" s="15"/>
      <c r="Q47" s="15"/>
    </row>
    <row r="48" spans="1:17">
      <c r="B48" s="15"/>
      <c r="C48" s="15"/>
      <c r="D48" s="15"/>
      <c r="E48" s="15"/>
      <c r="F48" s="15"/>
      <c r="G48" s="15"/>
      <c r="H48" s="15"/>
      <c r="I48" s="15"/>
      <c r="J48" s="15"/>
      <c r="K48" s="15"/>
      <c r="L48" s="15"/>
      <c r="M48" s="15"/>
      <c r="N48" s="15"/>
      <c r="O48" s="15"/>
      <c r="P48" s="15"/>
      <c r="Q48" s="15"/>
    </row>
    <row r="49" spans="1:17">
      <c r="A49" s="9"/>
      <c r="B49" s="15"/>
      <c r="C49" s="15"/>
      <c r="D49" s="15"/>
      <c r="E49" s="15"/>
      <c r="F49" s="15"/>
      <c r="G49" s="15"/>
      <c r="H49" s="15"/>
      <c r="I49" s="15"/>
      <c r="J49" s="15"/>
      <c r="K49" s="15"/>
      <c r="L49" s="15"/>
      <c r="M49" s="15"/>
      <c r="N49" s="15"/>
      <c r="O49" s="15"/>
      <c r="P49" s="15"/>
      <c r="Q49" s="15"/>
    </row>
    <row r="50" spans="1:17">
      <c r="B50" s="15"/>
      <c r="C50" s="15"/>
      <c r="D50" s="15"/>
      <c r="E50" s="15"/>
      <c r="F50" s="15"/>
      <c r="G50" s="15"/>
      <c r="H50" s="15"/>
      <c r="I50" s="15"/>
      <c r="J50" s="15"/>
      <c r="K50" s="15"/>
      <c r="L50" s="15"/>
      <c r="M50" s="15"/>
      <c r="N50" s="15"/>
      <c r="O50" s="15"/>
      <c r="P50" s="15"/>
      <c r="Q50" s="15"/>
    </row>
    <row r="51" spans="1:17">
      <c r="A51" s="9"/>
      <c r="B51" s="15"/>
      <c r="C51" s="15"/>
      <c r="D51" s="15"/>
      <c r="E51" s="15"/>
      <c r="F51" s="15"/>
      <c r="G51" s="15"/>
      <c r="H51" s="15"/>
      <c r="I51" s="15"/>
      <c r="J51" s="15"/>
      <c r="K51" s="15"/>
      <c r="L51" s="15"/>
      <c r="M51" s="15"/>
      <c r="N51" s="15"/>
      <c r="O51" s="15"/>
      <c r="P51" s="15"/>
      <c r="Q51" s="15"/>
    </row>
    <row r="52" spans="1:17">
      <c r="B52" s="15"/>
      <c r="C52" s="15"/>
      <c r="D52" s="15"/>
      <c r="E52" s="15"/>
      <c r="F52" s="15"/>
      <c r="G52" s="15"/>
      <c r="H52" s="15"/>
      <c r="I52" s="15"/>
      <c r="J52" s="15"/>
      <c r="K52" s="15"/>
      <c r="L52" s="15"/>
      <c r="M52" s="15"/>
      <c r="N52" s="15"/>
      <c r="O52" s="15"/>
      <c r="P52" s="15"/>
      <c r="Q52" s="15"/>
    </row>
    <row r="53" spans="1:17">
      <c r="A53" s="9"/>
      <c r="B53" s="15"/>
      <c r="C53" s="15"/>
      <c r="D53" s="15"/>
      <c r="E53" s="15"/>
      <c r="F53" s="15"/>
      <c r="G53" s="15"/>
      <c r="H53" s="15"/>
      <c r="I53" s="15"/>
      <c r="J53" s="15"/>
      <c r="K53" s="15"/>
      <c r="L53" s="15"/>
      <c r="M53" s="15"/>
      <c r="N53" s="15"/>
      <c r="O53" s="15"/>
      <c r="P53" s="15"/>
      <c r="Q53" s="15"/>
    </row>
    <row r="54" spans="1:17">
      <c r="B54" s="15"/>
      <c r="C54" s="15"/>
      <c r="D54" s="15"/>
      <c r="E54" s="15"/>
      <c r="F54" s="15"/>
      <c r="G54" s="15"/>
      <c r="H54" s="15"/>
      <c r="I54" s="15"/>
      <c r="J54" s="15"/>
      <c r="K54" s="15"/>
      <c r="L54" s="15"/>
      <c r="M54" s="15"/>
      <c r="N54" s="15"/>
      <c r="O54" s="15"/>
      <c r="P54" s="15"/>
      <c r="Q54" s="15"/>
    </row>
    <row r="55" spans="1:17">
      <c r="A55" s="9"/>
      <c r="B55" s="15"/>
      <c r="C55" s="15"/>
      <c r="D55" s="15"/>
      <c r="E55" s="15"/>
      <c r="F55" s="15"/>
      <c r="G55" s="15"/>
      <c r="H55" s="15"/>
      <c r="I55" s="15"/>
      <c r="J55" s="15"/>
      <c r="K55" s="15"/>
      <c r="L55" s="15"/>
      <c r="M55" s="15"/>
      <c r="N55" s="15"/>
      <c r="O55" s="15"/>
      <c r="P55" s="15"/>
      <c r="Q55" s="15"/>
    </row>
    <row r="56" spans="1:17">
      <c r="B56" s="15"/>
      <c r="C56" s="15"/>
      <c r="D56" s="15"/>
      <c r="E56" s="15"/>
      <c r="F56" s="15"/>
      <c r="G56" s="15"/>
      <c r="H56" s="15"/>
      <c r="I56" s="15"/>
      <c r="J56" s="15"/>
      <c r="K56" s="15"/>
      <c r="L56" s="15"/>
      <c r="M56" s="15"/>
      <c r="N56" s="15"/>
      <c r="O56" s="15"/>
      <c r="P56" s="15"/>
      <c r="Q56" s="15"/>
    </row>
    <row r="57" spans="1:17">
      <c r="A57" s="9"/>
      <c r="B57" s="15"/>
      <c r="C57" s="15"/>
      <c r="D57" s="15"/>
      <c r="E57" s="15"/>
      <c r="F57" s="15"/>
      <c r="G57" s="15"/>
      <c r="H57" s="15"/>
      <c r="I57" s="15"/>
      <c r="J57" s="15"/>
      <c r="K57" s="15"/>
      <c r="L57" s="15"/>
      <c r="M57" s="15"/>
      <c r="N57" s="15"/>
      <c r="O57" s="15"/>
      <c r="P57" s="15"/>
      <c r="Q57" s="15"/>
    </row>
    <row r="58" spans="1:17">
      <c r="B58" s="15"/>
      <c r="C58" s="15"/>
      <c r="D58" s="15"/>
      <c r="E58" s="15"/>
      <c r="F58" s="15"/>
      <c r="G58" s="15"/>
      <c r="H58" s="15"/>
      <c r="I58" s="15"/>
      <c r="J58" s="15"/>
      <c r="K58" s="15"/>
      <c r="L58" s="15"/>
      <c r="M58" s="15"/>
      <c r="N58" s="15"/>
      <c r="O58" s="15"/>
      <c r="P58" s="15"/>
      <c r="Q58" s="15"/>
    </row>
    <row r="59" spans="1:17">
      <c r="A59" s="9"/>
      <c r="B59" s="15"/>
      <c r="C59" s="15"/>
      <c r="D59" s="15"/>
      <c r="E59" s="15"/>
      <c r="F59" s="15"/>
      <c r="G59" s="15"/>
      <c r="H59" s="15"/>
      <c r="I59" s="15"/>
      <c r="J59" s="15"/>
      <c r="K59" s="15"/>
      <c r="L59" s="15"/>
      <c r="M59" s="15"/>
      <c r="N59" s="15"/>
      <c r="O59" s="15"/>
      <c r="P59" s="15"/>
      <c r="Q59" s="15"/>
    </row>
    <row r="60" spans="1:17">
      <c r="B60" s="15"/>
      <c r="C60" s="15"/>
      <c r="D60" s="15"/>
      <c r="E60" s="15"/>
      <c r="F60" s="15"/>
      <c r="G60" s="15"/>
      <c r="H60" s="15"/>
      <c r="I60" s="15"/>
      <c r="J60" s="15"/>
      <c r="K60" s="15"/>
      <c r="L60" s="15"/>
      <c r="M60" s="15"/>
      <c r="N60" s="15"/>
      <c r="O60" s="15"/>
      <c r="P60" s="15"/>
      <c r="Q60" s="15"/>
    </row>
    <row r="61" spans="1:17">
      <c r="A61" s="9"/>
      <c r="B61" s="15"/>
      <c r="C61" s="15"/>
      <c r="D61" s="15"/>
      <c r="E61" s="15"/>
      <c r="F61" s="15"/>
      <c r="G61" s="15"/>
      <c r="H61" s="15"/>
      <c r="I61" s="15"/>
      <c r="J61" s="15"/>
      <c r="K61" s="15"/>
      <c r="L61" s="15"/>
      <c r="M61" s="15"/>
      <c r="N61" s="15"/>
      <c r="O61" s="15"/>
      <c r="P61" s="15"/>
      <c r="Q61" s="15"/>
    </row>
    <row r="62" spans="1:17">
      <c r="B62" s="15"/>
      <c r="C62" s="15"/>
      <c r="D62" s="15"/>
      <c r="E62" s="15"/>
      <c r="F62" s="15"/>
      <c r="G62" s="15"/>
      <c r="H62" s="15"/>
      <c r="I62" s="15"/>
      <c r="J62" s="15"/>
      <c r="K62" s="15"/>
      <c r="L62" s="15"/>
      <c r="M62" s="15"/>
      <c r="N62" s="15"/>
      <c r="O62" s="15"/>
      <c r="P62" s="15"/>
      <c r="Q62" s="15"/>
    </row>
    <row r="63" spans="1:17">
      <c r="A63" s="9"/>
      <c r="B63" s="15"/>
      <c r="C63" s="15"/>
      <c r="D63" s="15"/>
      <c r="E63" s="15"/>
      <c r="F63" s="15"/>
      <c r="G63" s="15"/>
      <c r="H63" s="15"/>
      <c r="I63" s="15"/>
      <c r="J63" s="15"/>
      <c r="K63" s="15"/>
      <c r="L63" s="15"/>
      <c r="M63" s="15"/>
      <c r="N63" s="15"/>
      <c r="O63" s="15"/>
      <c r="P63" s="15"/>
      <c r="Q63" s="15"/>
    </row>
    <row r="64" spans="1:17">
      <c r="B64" s="15"/>
      <c r="C64" s="15"/>
      <c r="D64" s="15"/>
      <c r="E64" s="15"/>
      <c r="F64" s="15"/>
      <c r="G64" s="15"/>
      <c r="H64" s="15"/>
      <c r="I64" s="15"/>
      <c r="J64" s="15"/>
      <c r="K64" s="15"/>
      <c r="L64" s="15"/>
      <c r="M64" s="15"/>
      <c r="N64" s="15"/>
      <c r="O64" s="15"/>
      <c r="P64" s="15"/>
      <c r="Q64" s="15"/>
    </row>
    <row r="65" spans="1:17">
      <c r="A65" s="9"/>
      <c r="B65" s="15"/>
      <c r="C65" s="15"/>
      <c r="D65" s="15"/>
      <c r="E65" s="15"/>
      <c r="F65" s="15"/>
      <c r="G65" s="15"/>
      <c r="H65" s="15"/>
      <c r="I65" s="15"/>
      <c r="J65" s="15"/>
      <c r="K65" s="15"/>
      <c r="L65" s="15"/>
      <c r="M65" s="15"/>
      <c r="N65" s="15"/>
      <c r="O65" s="15"/>
      <c r="P65" s="15"/>
      <c r="Q65" s="15"/>
    </row>
    <row r="66" spans="1:17">
      <c r="B66" s="15"/>
      <c r="C66" s="15"/>
      <c r="D66" s="15"/>
      <c r="E66" s="15"/>
      <c r="F66" s="15"/>
      <c r="G66" s="15"/>
      <c r="H66" s="15"/>
      <c r="I66" s="15"/>
      <c r="J66" s="15"/>
      <c r="K66" s="15"/>
      <c r="L66" s="15"/>
      <c r="M66" s="15"/>
      <c r="N66" s="15"/>
      <c r="O66" s="15"/>
      <c r="P66" s="15"/>
      <c r="Q66" s="15"/>
    </row>
    <row r="67" spans="1:17">
      <c r="A67" s="9"/>
      <c r="B67" s="15"/>
      <c r="C67" s="15"/>
      <c r="D67" s="15"/>
      <c r="E67" s="15"/>
      <c r="F67" s="15"/>
      <c r="G67" s="15"/>
      <c r="H67" s="15"/>
      <c r="I67" s="15"/>
      <c r="J67" s="15"/>
      <c r="K67" s="15"/>
      <c r="L67" s="15"/>
      <c r="M67" s="15"/>
      <c r="N67" s="15"/>
      <c r="O67" s="15"/>
      <c r="P67" s="15"/>
      <c r="Q67" s="15"/>
    </row>
    <row r="68" spans="1:17">
      <c r="B68" s="15"/>
      <c r="C68" s="15"/>
      <c r="D68" s="15"/>
      <c r="E68" s="15"/>
      <c r="F68" s="15"/>
      <c r="G68" s="15"/>
      <c r="H68" s="15"/>
      <c r="I68" s="15"/>
      <c r="J68" s="15"/>
      <c r="K68" s="15"/>
      <c r="L68" s="15"/>
      <c r="M68" s="15"/>
      <c r="N68" s="15"/>
      <c r="O68" s="15"/>
      <c r="P68" s="15"/>
      <c r="Q68" s="15"/>
    </row>
    <row r="69" spans="1:17">
      <c r="A69" s="9"/>
      <c r="B69" s="15"/>
      <c r="C69" s="15"/>
      <c r="D69" s="15"/>
      <c r="E69" s="15"/>
      <c r="F69" s="15"/>
      <c r="G69" s="15"/>
      <c r="H69" s="15"/>
      <c r="I69" s="15"/>
      <c r="J69" s="15"/>
      <c r="K69" s="15"/>
      <c r="L69" s="15"/>
      <c r="M69" s="15"/>
      <c r="N69" s="15"/>
      <c r="O69" s="15"/>
      <c r="P69" s="15"/>
      <c r="Q69" s="15"/>
    </row>
    <row r="70" spans="1:17">
      <c r="B70" s="15"/>
      <c r="C70" s="15"/>
      <c r="D70" s="15"/>
      <c r="E70" s="15"/>
      <c r="F70" s="15"/>
      <c r="G70" s="15"/>
      <c r="H70" s="15"/>
      <c r="I70" s="15"/>
      <c r="J70" s="15"/>
      <c r="K70" s="15"/>
      <c r="L70" s="15"/>
      <c r="M70" s="15"/>
      <c r="N70" s="15"/>
      <c r="O70" s="15"/>
      <c r="P70" s="15"/>
      <c r="Q70" s="15"/>
    </row>
    <row r="71" spans="1:17">
      <c r="A71" s="9"/>
      <c r="B71" s="15"/>
      <c r="C71" s="15"/>
      <c r="D71" s="15"/>
      <c r="E71" s="15"/>
      <c r="F71" s="15"/>
      <c r="G71" s="15"/>
      <c r="H71" s="15"/>
      <c r="I71" s="15"/>
      <c r="J71" s="15"/>
      <c r="K71" s="15"/>
      <c r="L71" s="15"/>
      <c r="M71" s="15"/>
      <c r="N71" s="15"/>
      <c r="O71" s="15"/>
      <c r="P71" s="15"/>
      <c r="Q71" s="15"/>
    </row>
    <row r="72" spans="1:17">
      <c r="B72" s="15"/>
      <c r="C72" s="15"/>
      <c r="D72" s="15"/>
      <c r="E72" s="15"/>
      <c r="F72" s="15"/>
      <c r="G72" s="15"/>
      <c r="H72" s="15"/>
      <c r="I72" s="15"/>
      <c r="J72" s="15"/>
      <c r="K72" s="15"/>
      <c r="L72" s="15"/>
      <c r="M72" s="15"/>
      <c r="N72" s="15"/>
      <c r="O72" s="15"/>
      <c r="P72" s="15"/>
      <c r="Q72" s="15"/>
    </row>
    <row r="73" spans="1:17">
      <c r="A73" s="9"/>
      <c r="B73" s="15"/>
      <c r="C73" s="15"/>
      <c r="D73" s="15"/>
      <c r="E73" s="15"/>
      <c r="F73" s="15"/>
      <c r="G73" s="15"/>
      <c r="H73" s="15"/>
      <c r="I73" s="15"/>
      <c r="J73" s="15"/>
      <c r="K73" s="15"/>
      <c r="L73" s="15"/>
      <c r="M73" s="15"/>
      <c r="N73" s="15"/>
      <c r="O73" s="15"/>
      <c r="P73" s="15"/>
      <c r="Q73" s="15"/>
    </row>
    <row r="74" spans="1:17">
      <c r="B74" s="15"/>
      <c r="C74" s="15"/>
      <c r="D74" s="15"/>
      <c r="E74" s="15"/>
      <c r="F74" s="15"/>
      <c r="G74" s="15"/>
      <c r="H74" s="15"/>
      <c r="I74" s="15"/>
      <c r="J74" s="15"/>
      <c r="K74" s="15"/>
      <c r="L74" s="15"/>
      <c r="M74" s="15"/>
      <c r="N74" s="15"/>
      <c r="O74" s="15"/>
      <c r="P74" s="15"/>
      <c r="Q74" s="15"/>
    </row>
    <row r="75" spans="1:17">
      <c r="A75" s="9"/>
      <c r="B75" s="15"/>
      <c r="C75" s="15"/>
      <c r="D75" s="15"/>
      <c r="E75" s="15"/>
      <c r="F75" s="15"/>
      <c r="G75" s="15"/>
      <c r="H75" s="15"/>
      <c r="I75" s="15"/>
      <c r="J75" s="15"/>
      <c r="K75" s="15"/>
      <c r="L75" s="15"/>
      <c r="M75" s="15"/>
      <c r="N75" s="15"/>
      <c r="O75" s="15"/>
      <c r="P75" s="15"/>
      <c r="Q75" s="15"/>
    </row>
    <row r="76" spans="1:17">
      <c r="B76" s="15"/>
      <c r="C76" s="15"/>
      <c r="D76" s="15"/>
      <c r="E76" s="15"/>
      <c r="F76" s="15"/>
      <c r="G76" s="15"/>
      <c r="H76" s="15"/>
      <c r="I76" s="15"/>
      <c r="J76" s="15"/>
      <c r="K76" s="15"/>
      <c r="L76" s="15"/>
      <c r="M76" s="15"/>
      <c r="N76" s="15"/>
      <c r="O76" s="15"/>
      <c r="P76" s="15"/>
      <c r="Q76" s="15"/>
    </row>
    <row r="77" spans="1:17">
      <c r="A77" s="9"/>
      <c r="B77" s="15"/>
      <c r="C77" s="15"/>
      <c r="D77" s="15"/>
      <c r="E77" s="15"/>
      <c r="F77" s="15"/>
      <c r="G77" s="15"/>
      <c r="H77" s="15"/>
      <c r="I77" s="15"/>
      <c r="J77" s="15"/>
      <c r="K77" s="15"/>
      <c r="L77" s="15"/>
      <c r="M77" s="15"/>
      <c r="N77" s="15"/>
      <c r="O77" s="15"/>
      <c r="P77" s="15"/>
      <c r="Q77" s="15"/>
    </row>
    <row r="78" spans="1:17">
      <c r="B78" s="15"/>
      <c r="C78" s="15"/>
      <c r="D78" s="15"/>
      <c r="E78" s="15"/>
      <c r="F78" s="15"/>
      <c r="G78" s="15"/>
      <c r="H78" s="15"/>
      <c r="I78" s="15"/>
      <c r="J78" s="15"/>
      <c r="K78" s="15"/>
      <c r="L78" s="15"/>
      <c r="M78" s="15"/>
      <c r="N78" s="15"/>
      <c r="O78" s="15"/>
      <c r="P78" s="15"/>
      <c r="Q78" s="15"/>
    </row>
    <row r="79" spans="1:17">
      <c r="A79" s="9"/>
      <c r="B79" s="15"/>
      <c r="C79" s="15"/>
      <c r="D79" s="15"/>
      <c r="E79" s="15"/>
      <c r="F79" s="15"/>
      <c r="G79" s="15"/>
      <c r="H79" s="15"/>
      <c r="I79" s="15"/>
      <c r="J79" s="15"/>
      <c r="K79" s="15"/>
      <c r="L79" s="15"/>
      <c r="M79" s="15"/>
      <c r="N79" s="15"/>
      <c r="O79" s="15"/>
      <c r="P79" s="15"/>
      <c r="Q79" s="15"/>
    </row>
    <row r="80" spans="1:17">
      <c r="B80" s="15"/>
      <c r="C80" s="15"/>
      <c r="D80" s="15"/>
      <c r="E80" s="15"/>
      <c r="F80" s="15"/>
      <c r="G80" s="15"/>
      <c r="H80" s="15"/>
      <c r="I80" s="15"/>
      <c r="J80" s="15"/>
      <c r="K80" s="15"/>
      <c r="L80" s="15"/>
      <c r="M80" s="15"/>
      <c r="N80" s="15"/>
      <c r="O80" s="15"/>
      <c r="P80" s="15"/>
      <c r="Q80" s="15"/>
    </row>
    <row r="81" spans="1:17">
      <c r="A81" s="9"/>
      <c r="B81" s="15"/>
      <c r="C81" s="15"/>
      <c r="D81" s="15"/>
      <c r="E81" s="15"/>
      <c r="F81" s="15"/>
      <c r="G81" s="15"/>
      <c r="H81" s="15"/>
      <c r="I81" s="15"/>
      <c r="J81" s="15"/>
      <c r="K81" s="15"/>
      <c r="L81" s="15"/>
      <c r="M81" s="15"/>
      <c r="N81" s="15"/>
      <c r="O81" s="15"/>
      <c r="P81" s="15"/>
      <c r="Q81" s="15"/>
    </row>
    <row r="82" spans="1:17">
      <c r="B82" s="15"/>
      <c r="C82" s="15"/>
      <c r="D82" s="15"/>
      <c r="E82" s="15"/>
      <c r="F82" s="15"/>
      <c r="G82" s="15"/>
      <c r="H82" s="15"/>
      <c r="I82" s="15"/>
      <c r="J82" s="15"/>
      <c r="K82" s="15"/>
      <c r="L82" s="15"/>
      <c r="M82" s="15"/>
      <c r="N82" s="15"/>
      <c r="O82" s="15"/>
      <c r="P82" s="15"/>
      <c r="Q82" s="15"/>
    </row>
    <row r="83" spans="1:17">
      <c r="A83" s="9"/>
      <c r="B83" s="15"/>
      <c r="C83" s="15"/>
      <c r="D83" s="15"/>
      <c r="E83" s="15"/>
      <c r="F83" s="15"/>
      <c r="G83" s="15"/>
      <c r="H83" s="15"/>
      <c r="I83" s="15"/>
      <c r="J83" s="15"/>
      <c r="K83" s="15"/>
      <c r="L83" s="15"/>
      <c r="M83" s="15"/>
      <c r="N83" s="15"/>
      <c r="O83" s="15"/>
      <c r="P83" s="15"/>
      <c r="Q83" s="15"/>
    </row>
    <row r="84" spans="1:17">
      <c r="B84" s="15"/>
      <c r="C84" s="15"/>
      <c r="D84" s="15"/>
      <c r="E84" s="15"/>
      <c r="F84" s="15"/>
      <c r="G84" s="15"/>
      <c r="H84" s="15"/>
      <c r="I84" s="15"/>
      <c r="J84" s="15"/>
      <c r="K84" s="15"/>
      <c r="L84" s="15"/>
      <c r="M84" s="15"/>
      <c r="N84" s="15"/>
      <c r="O84" s="15"/>
      <c r="P84" s="15"/>
      <c r="Q84" s="15"/>
    </row>
    <row r="85" spans="1:17">
      <c r="A85" s="9"/>
      <c r="B85" s="15"/>
      <c r="C85" s="15"/>
      <c r="D85" s="15"/>
      <c r="E85" s="15"/>
      <c r="F85" s="15"/>
      <c r="G85" s="15"/>
      <c r="H85" s="15"/>
      <c r="I85" s="15"/>
      <c r="J85" s="15"/>
      <c r="K85" s="15"/>
      <c r="L85" s="15"/>
      <c r="M85" s="15"/>
      <c r="N85" s="15"/>
      <c r="O85" s="15"/>
      <c r="P85" s="15"/>
      <c r="Q85" s="15"/>
    </row>
    <row r="86" spans="1:17">
      <c r="B86" s="15"/>
      <c r="C86" s="15"/>
      <c r="D86" s="15"/>
      <c r="E86" s="15"/>
      <c r="F86" s="15"/>
      <c r="G86" s="15"/>
      <c r="H86" s="15"/>
      <c r="I86" s="15"/>
      <c r="J86" s="15"/>
      <c r="K86" s="15"/>
      <c r="L86" s="15"/>
      <c r="M86" s="15"/>
      <c r="N86" s="15"/>
      <c r="O86" s="15"/>
      <c r="P86" s="15"/>
      <c r="Q86" s="15"/>
    </row>
    <row r="87" spans="1:17">
      <c r="A87" s="9"/>
      <c r="B87" s="15"/>
      <c r="C87" s="15"/>
      <c r="D87" s="15"/>
      <c r="E87" s="15"/>
      <c r="F87" s="15"/>
      <c r="G87" s="15"/>
      <c r="H87" s="15"/>
      <c r="I87" s="15"/>
      <c r="J87" s="15"/>
      <c r="K87" s="15"/>
      <c r="L87" s="15"/>
      <c r="M87" s="15"/>
      <c r="N87" s="15"/>
      <c r="O87" s="15"/>
      <c r="P87" s="15"/>
      <c r="Q87" s="15"/>
    </row>
    <row r="88" spans="1:17">
      <c r="B88" s="15"/>
      <c r="C88" s="15"/>
      <c r="D88" s="15"/>
      <c r="E88" s="15"/>
      <c r="F88" s="15"/>
      <c r="G88" s="15"/>
      <c r="H88" s="15"/>
      <c r="I88" s="15"/>
      <c r="J88" s="15"/>
      <c r="K88" s="15"/>
      <c r="L88" s="15"/>
      <c r="M88" s="15"/>
      <c r="N88" s="15"/>
      <c r="O88" s="15"/>
      <c r="P88" s="15"/>
      <c r="Q88" s="15"/>
    </row>
    <row r="89" spans="1:17">
      <c r="A89" s="9"/>
      <c r="B89" s="15"/>
      <c r="C89" s="15"/>
      <c r="D89" s="15"/>
      <c r="E89" s="15"/>
      <c r="F89" s="15"/>
      <c r="G89" s="15"/>
      <c r="H89" s="15"/>
      <c r="I89" s="15"/>
      <c r="J89" s="15"/>
      <c r="K89" s="15"/>
      <c r="L89" s="15"/>
      <c r="M89" s="15"/>
      <c r="N89" s="15"/>
      <c r="O89" s="15"/>
      <c r="P89" s="15"/>
      <c r="Q89" s="15"/>
    </row>
    <row r="90" spans="1:17">
      <c r="B90" s="15"/>
      <c r="C90" s="15"/>
      <c r="D90" s="15"/>
      <c r="E90" s="15"/>
      <c r="F90" s="15"/>
      <c r="G90" s="15"/>
      <c r="H90" s="15"/>
      <c r="I90" s="15"/>
      <c r="J90" s="15"/>
      <c r="K90" s="15"/>
      <c r="L90" s="15"/>
      <c r="M90" s="15"/>
      <c r="N90" s="15"/>
      <c r="O90" s="15"/>
      <c r="P90" s="15"/>
      <c r="Q90" s="15"/>
    </row>
    <row r="91" spans="1:17">
      <c r="A91" s="9"/>
      <c r="B91" s="15"/>
      <c r="C91" s="15"/>
      <c r="D91" s="15"/>
      <c r="E91" s="15"/>
      <c r="F91" s="15"/>
      <c r="G91" s="15"/>
      <c r="H91" s="15"/>
      <c r="I91" s="15"/>
      <c r="J91" s="15"/>
      <c r="K91" s="15"/>
      <c r="L91" s="15"/>
      <c r="M91" s="15"/>
      <c r="N91" s="15"/>
      <c r="O91" s="15"/>
      <c r="P91" s="15"/>
      <c r="Q91" s="15"/>
    </row>
    <row r="92" spans="1:17">
      <c r="B92" s="15"/>
      <c r="C92" s="15"/>
      <c r="D92" s="15"/>
      <c r="E92" s="15"/>
      <c r="F92" s="15"/>
      <c r="G92" s="15"/>
      <c r="H92" s="15"/>
      <c r="I92" s="15"/>
      <c r="J92" s="15"/>
      <c r="K92" s="15"/>
      <c r="L92" s="15"/>
      <c r="M92" s="15"/>
      <c r="N92" s="15"/>
      <c r="O92" s="15"/>
      <c r="P92" s="15"/>
      <c r="Q92" s="15"/>
    </row>
    <row r="93" spans="1:17">
      <c r="A93" s="9"/>
      <c r="B93" s="15"/>
      <c r="C93" s="15"/>
      <c r="D93" s="15"/>
      <c r="E93" s="15"/>
      <c r="F93" s="15"/>
      <c r="G93" s="15"/>
      <c r="H93" s="15"/>
      <c r="I93" s="15"/>
      <c r="J93" s="15"/>
      <c r="K93" s="15"/>
      <c r="L93" s="15"/>
      <c r="M93" s="15"/>
      <c r="N93" s="15"/>
      <c r="O93" s="15"/>
      <c r="P93" s="15"/>
      <c r="Q93" s="15"/>
    </row>
    <row r="94" spans="1:17">
      <c r="B94" s="15"/>
      <c r="C94" s="15"/>
      <c r="D94" s="15"/>
      <c r="E94" s="15"/>
      <c r="F94" s="15"/>
      <c r="G94" s="15"/>
      <c r="H94" s="15"/>
      <c r="I94" s="15"/>
      <c r="J94" s="15"/>
      <c r="K94" s="15"/>
      <c r="L94" s="15"/>
      <c r="M94" s="15"/>
      <c r="N94" s="15"/>
      <c r="O94" s="15"/>
      <c r="P94" s="15"/>
      <c r="Q94" s="15"/>
    </row>
    <row r="95" spans="1:17">
      <c r="A95" s="9"/>
      <c r="B95" s="15"/>
      <c r="C95" s="15"/>
      <c r="D95" s="15"/>
      <c r="E95" s="15"/>
      <c r="F95" s="15"/>
      <c r="G95" s="15"/>
      <c r="H95" s="15"/>
      <c r="I95" s="15"/>
      <c r="J95" s="15"/>
      <c r="K95" s="15"/>
      <c r="L95" s="15"/>
      <c r="M95" s="15"/>
      <c r="N95" s="15"/>
      <c r="O95" s="15"/>
      <c r="P95" s="15"/>
      <c r="Q95" s="15"/>
    </row>
    <row r="96" spans="1:17">
      <c r="B96" s="15"/>
      <c r="C96" s="15"/>
      <c r="D96" s="15"/>
      <c r="E96" s="15"/>
      <c r="F96" s="15"/>
      <c r="G96" s="15"/>
      <c r="H96" s="15"/>
      <c r="I96" s="15"/>
      <c r="J96" s="15"/>
      <c r="K96" s="15"/>
      <c r="L96" s="15"/>
      <c r="M96" s="15"/>
      <c r="N96" s="15"/>
      <c r="O96" s="15"/>
      <c r="P96" s="15"/>
      <c r="Q96" s="15"/>
    </row>
    <row r="97" spans="1:17">
      <c r="A97" s="9"/>
      <c r="B97" s="15"/>
      <c r="C97" s="15"/>
      <c r="D97" s="15"/>
      <c r="E97" s="15"/>
      <c r="F97" s="15"/>
      <c r="G97" s="15"/>
      <c r="H97" s="15"/>
      <c r="I97" s="15"/>
      <c r="J97" s="15"/>
      <c r="K97" s="15"/>
      <c r="L97" s="15"/>
      <c r="M97" s="15"/>
      <c r="N97" s="15"/>
      <c r="O97" s="15"/>
      <c r="P97" s="15"/>
      <c r="Q97" s="15"/>
    </row>
    <row r="98" spans="1:17">
      <c r="B98" s="15"/>
      <c r="C98" s="15"/>
      <c r="D98" s="15"/>
      <c r="E98" s="15"/>
      <c r="F98" s="15"/>
      <c r="G98" s="15"/>
      <c r="H98" s="15"/>
      <c r="I98" s="15"/>
      <c r="J98" s="15"/>
      <c r="K98" s="15"/>
      <c r="L98" s="15"/>
      <c r="M98" s="15"/>
      <c r="N98" s="15"/>
      <c r="O98" s="15"/>
      <c r="P98" s="15"/>
      <c r="Q98" s="15"/>
    </row>
    <row r="99" spans="1:17">
      <c r="A99" s="9"/>
      <c r="B99" s="15"/>
      <c r="C99" s="15"/>
      <c r="D99" s="15"/>
      <c r="E99" s="15"/>
      <c r="F99" s="15"/>
      <c r="G99" s="15"/>
      <c r="H99" s="15"/>
      <c r="I99" s="15"/>
      <c r="J99" s="15"/>
      <c r="K99" s="15"/>
      <c r="L99" s="15"/>
      <c r="M99" s="15"/>
      <c r="N99" s="15"/>
      <c r="O99" s="15"/>
      <c r="P99" s="15"/>
      <c r="Q99" s="15"/>
    </row>
    <row r="100" spans="1:17">
      <c r="B100" s="15"/>
      <c r="C100" s="15"/>
      <c r="D100" s="15"/>
      <c r="E100" s="15"/>
      <c r="F100" s="15"/>
      <c r="G100" s="15"/>
      <c r="H100" s="15"/>
      <c r="I100" s="15"/>
      <c r="J100" s="15"/>
      <c r="K100" s="15"/>
      <c r="L100" s="15"/>
      <c r="M100" s="15"/>
      <c r="N100" s="15"/>
      <c r="O100" s="15"/>
      <c r="P100" s="15"/>
      <c r="Q100" s="15"/>
    </row>
    <row r="101" spans="1:17">
      <c r="A101" s="9"/>
      <c r="B101" s="15"/>
      <c r="C101" s="15"/>
      <c r="D101" s="15"/>
      <c r="E101" s="15"/>
      <c r="F101" s="15"/>
      <c r="G101" s="15"/>
      <c r="H101" s="15"/>
      <c r="I101" s="15"/>
      <c r="J101" s="15"/>
      <c r="K101" s="15"/>
      <c r="L101" s="15"/>
      <c r="M101" s="15"/>
      <c r="N101" s="15"/>
      <c r="O101" s="15"/>
      <c r="P101" s="15"/>
      <c r="Q101" s="15"/>
    </row>
    <row r="102" spans="1:17">
      <c r="B102" s="15"/>
      <c r="C102" s="15"/>
      <c r="D102" s="15"/>
      <c r="E102" s="15"/>
      <c r="F102" s="15"/>
      <c r="G102" s="15"/>
      <c r="H102" s="15"/>
      <c r="I102" s="15"/>
      <c r="J102" s="15"/>
      <c r="K102" s="15"/>
      <c r="L102" s="15"/>
      <c r="M102" s="15"/>
      <c r="N102" s="15"/>
      <c r="O102" s="15"/>
      <c r="P102" s="15"/>
      <c r="Q102" s="15"/>
    </row>
    <row r="103" spans="1:17">
      <c r="A103" s="9"/>
      <c r="B103" s="15"/>
      <c r="C103" s="15"/>
      <c r="D103" s="15"/>
      <c r="E103" s="15"/>
      <c r="F103" s="15"/>
      <c r="G103" s="15"/>
      <c r="H103" s="15"/>
      <c r="I103" s="15"/>
      <c r="J103" s="15"/>
      <c r="K103" s="15"/>
      <c r="L103" s="15"/>
      <c r="M103" s="15"/>
      <c r="N103" s="15"/>
      <c r="O103" s="15"/>
      <c r="P103" s="15"/>
      <c r="Q103" s="15"/>
    </row>
    <row r="104" spans="1:17">
      <c r="B104" s="15"/>
      <c r="C104" s="15"/>
      <c r="D104" s="15"/>
      <c r="E104" s="15"/>
      <c r="F104" s="15"/>
      <c r="G104" s="15"/>
      <c r="H104" s="15"/>
      <c r="I104" s="15"/>
      <c r="J104" s="15"/>
      <c r="K104" s="15"/>
      <c r="L104" s="15"/>
      <c r="M104" s="15"/>
      <c r="N104" s="15"/>
      <c r="O104" s="15"/>
      <c r="P104" s="15"/>
      <c r="Q104" s="15"/>
    </row>
    <row r="105" spans="1:17">
      <c r="A105" s="9"/>
      <c r="B105" s="15"/>
      <c r="C105" s="15"/>
      <c r="D105" s="15"/>
      <c r="E105" s="15"/>
      <c r="F105" s="15"/>
      <c r="G105" s="15"/>
      <c r="H105" s="15"/>
      <c r="I105" s="15"/>
      <c r="J105" s="15"/>
      <c r="K105" s="15"/>
      <c r="L105" s="15"/>
      <c r="M105" s="15"/>
      <c r="N105" s="15"/>
      <c r="O105" s="15"/>
      <c r="P105" s="15"/>
      <c r="Q105" s="15"/>
    </row>
    <row r="106" spans="1:17">
      <c r="B106" s="15"/>
      <c r="C106" s="15"/>
      <c r="D106" s="15"/>
      <c r="E106" s="15"/>
      <c r="F106" s="15"/>
      <c r="G106" s="15"/>
      <c r="H106" s="15"/>
      <c r="I106" s="15"/>
      <c r="J106" s="15"/>
      <c r="K106" s="15"/>
      <c r="L106" s="15"/>
      <c r="M106" s="15"/>
      <c r="N106" s="15"/>
      <c r="O106" s="15"/>
      <c r="P106" s="15"/>
      <c r="Q106" s="15"/>
    </row>
    <row r="107" spans="1:17">
      <c r="A107" s="9"/>
      <c r="B107" s="15"/>
      <c r="C107" s="15"/>
      <c r="D107" s="15"/>
      <c r="E107" s="15"/>
      <c r="F107" s="15"/>
      <c r="G107" s="15"/>
      <c r="H107" s="15"/>
      <c r="I107" s="15"/>
      <c r="J107" s="15"/>
      <c r="K107" s="15"/>
      <c r="L107" s="15"/>
      <c r="M107" s="15"/>
      <c r="N107" s="15"/>
      <c r="O107" s="15"/>
      <c r="P107" s="15"/>
      <c r="Q107" s="15"/>
    </row>
    <row r="108" spans="1:17">
      <c r="B108" s="15"/>
      <c r="C108" s="15"/>
      <c r="D108" s="15"/>
      <c r="E108" s="15"/>
      <c r="F108" s="15"/>
      <c r="G108" s="15"/>
      <c r="H108" s="15"/>
      <c r="I108" s="15"/>
      <c r="J108" s="15"/>
      <c r="K108" s="15"/>
      <c r="L108" s="15"/>
      <c r="M108" s="15"/>
      <c r="N108" s="15"/>
      <c r="O108" s="15"/>
      <c r="P108" s="15"/>
      <c r="Q108" s="15"/>
    </row>
    <row r="109" spans="1:17">
      <c r="A109" s="9"/>
      <c r="B109" s="15"/>
      <c r="C109" s="15"/>
      <c r="D109" s="15"/>
      <c r="E109" s="15"/>
      <c r="F109" s="15"/>
      <c r="G109" s="15"/>
      <c r="H109" s="15"/>
      <c r="I109" s="15"/>
      <c r="J109" s="15"/>
      <c r="K109" s="15"/>
      <c r="L109" s="15"/>
      <c r="M109" s="15"/>
      <c r="N109" s="15"/>
      <c r="O109" s="15"/>
      <c r="P109" s="15"/>
      <c r="Q109" s="15"/>
    </row>
    <row r="110" spans="1:17">
      <c r="B110" s="15"/>
      <c r="C110" s="15"/>
      <c r="D110" s="15"/>
      <c r="E110" s="15"/>
      <c r="F110" s="15"/>
      <c r="G110" s="15"/>
      <c r="H110" s="15"/>
      <c r="I110" s="15"/>
      <c r="J110" s="15"/>
      <c r="K110" s="15"/>
      <c r="L110" s="15"/>
      <c r="M110" s="15"/>
      <c r="N110" s="15"/>
      <c r="O110" s="15"/>
      <c r="P110" s="15"/>
      <c r="Q110" s="15"/>
    </row>
    <row r="111" spans="1:17">
      <c r="A111" s="9"/>
      <c r="B111" s="15"/>
      <c r="C111" s="15"/>
      <c r="D111" s="15"/>
      <c r="E111" s="15"/>
      <c r="F111" s="15"/>
      <c r="G111" s="15"/>
      <c r="H111" s="15"/>
      <c r="I111" s="15"/>
      <c r="J111" s="15"/>
      <c r="K111" s="15"/>
      <c r="L111" s="15"/>
      <c r="M111" s="15"/>
      <c r="N111" s="15"/>
      <c r="O111" s="15"/>
      <c r="P111" s="15"/>
      <c r="Q111" s="15"/>
    </row>
    <row r="112" spans="1:17">
      <c r="B112" s="15"/>
      <c r="C112" s="15"/>
      <c r="D112" s="15"/>
      <c r="E112" s="15"/>
      <c r="F112" s="15"/>
      <c r="G112" s="15"/>
      <c r="H112" s="15"/>
      <c r="I112" s="15"/>
      <c r="J112" s="15"/>
      <c r="K112" s="15"/>
      <c r="L112" s="15"/>
      <c r="M112" s="15"/>
      <c r="N112" s="15"/>
      <c r="O112" s="15"/>
      <c r="P112" s="15"/>
      <c r="Q112" s="15"/>
    </row>
    <row r="113" spans="1:17">
      <c r="A113" s="9"/>
      <c r="B113" s="15"/>
      <c r="C113" s="15"/>
      <c r="D113" s="15"/>
      <c r="E113" s="15"/>
      <c r="F113" s="15"/>
      <c r="G113" s="15"/>
      <c r="H113" s="15"/>
      <c r="I113" s="15"/>
      <c r="J113" s="15"/>
      <c r="K113" s="15"/>
      <c r="L113" s="15"/>
      <c r="M113" s="15"/>
      <c r="N113" s="15"/>
      <c r="O113" s="15"/>
      <c r="P113" s="15"/>
      <c r="Q113" s="15"/>
    </row>
    <row r="114" spans="1:17">
      <c r="B114" s="15"/>
      <c r="C114" s="15"/>
      <c r="D114" s="15"/>
      <c r="E114" s="15"/>
      <c r="F114" s="15"/>
      <c r="G114" s="15"/>
      <c r="H114" s="15"/>
      <c r="I114" s="15"/>
      <c r="J114" s="15"/>
      <c r="K114" s="15"/>
      <c r="L114" s="15"/>
      <c r="M114" s="15"/>
      <c r="N114" s="15"/>
      <c r="O114" s="15"/>
      <c r="P114" s="15"/>
      <c r="Q114" s="15"/>
    </row>
    <row r="115" spans="1:17">
      <c r="A115" s="9"/>
      <c r="B115" s="15"/>
      <c r="C115" s="15"/>
      <c r="D115" s="15"/>
      <c r="E115" s="15"/>
      <c r="F115" s="15"/>
      <c r="G115" s="15"/>
      <c r="H115" s="15"/>
      <c r="I115" s="15"/>
      <c r="J115" s="15"/>
      <c r="K115" s="15"/>
      <c r="L115" s="15"/>
      <c r="M115" s="15"/>
      <c r="N115" s="15"/>
      <c r="O115" s="15"/>
      <c r="P115" s="15"/>
      <c r="Q115" s="15"/>
    </row>
    <row r="116" spans="1:17">
      <c r="B116" s="15"/>
      <c r="C116" s="15"/>
      <c r="D116" s="15"/>
      <c r="E116" s="15"/>
      <c r="F116" s="15"/>
      <c r="G116" s="15"/>
      <c r="H116" s="15"/>
      <c r="I116" s="15"/>
      <c r="J116" s="15"/>
      <c r="K116" s="15"/>
      <c r="L116" s="15"/>
      <c r="M116" s="15"/>
      <c r="N116" s="15"/>
      <c r="O116" s="15"/>
      <c r="P116" s="15"/>
      <c r="Q116" s="15"/>
    </row>
    <row r="117" spans="1:17">
      <c r="A117" s="9"/>
      <c r="B117" s="15"/>
      <c r="C117" s="15"/>
      <c r="D117" s="15"/>
      <c r="E117" s="15"/>
      <c r="F117" s="15"/>
      <c r="G117" s="15"/>
      <c r="H117" s="15"/>
      <c r="I117" s="15"/>
      <c r="J117" s="15"/>
      <c r="K117" s="15"/>
      <c r="L117" s="15"/>
      <c r="M117" s="15"/>
      <c r="N117" s="15"/>
      <c r="O117" s="15"/>
      <c r="P117" s="15"/>
      <c r="Q117" s="15"/>
    </row>
    <row r="118" spans="1:17">
      <c r="B118" s="15"/>
      <c r="C118" s="15"/>
      <c r="D118" s="15"/>
      <c r="E118" s="15"/>
      <c r="F118" s="15"/>
      <c r="G118" s="15"/>
      <c r="H118" s="15"/>
      <c r="I118" s="15"/>
      <c r="J118" s="15"/>
      <c r="K118" s="15"/>
      <c r="L118" s="15"/>
      <c r="M118" s="15"/>
      <c r="N118" s="15"/>
      <c r="O118" s="15"/>
      <c r="P118" s="15"/>
      <c r="Q118" s="15"/>
    </row>
    <row r="119" spans="1:17">
      <c r="A119" s="9"/>
      <c r="B119" s="15"/>
      <c r="C119" s="15"/>
      <c r="D119" s="15"/>
      <c r="E119" s="15"/>
      <c r="F119" s="15"/>
      <c r="G119" s="15"/>
      <c r="H119" s="15"/>
      <c r="I119" s="15"/>
      <c r="J119" s="15"/>
      <c r="K119" s="15"/>
      <c r="L119" s="15"/>
      <c r="M119" s="15"/>
      <c r="N119" s="15"/>
      <c r="O119" s="15"/>
      <c r="P119" s="15"/>
      <c r="Q119" s="15"/>
    </row>
    <row r="120" spans="1:17">
      <c r="B120" s="15"/>
      <c r="C120" s="15"/>
      <c r="D120" s="15"/>
      <c r="E120" s="15"/>
      <c r="F120" s="15"/>
      <c r="G120" s="15"/>
      <c r="H120" s="15"/>
      <c r="I120" s="15"/>
      <c r="J120" s="15"/>
      <c r="K120" s="15"/>
      <c r="L120" s="15"/>
      <c r="M120" s="15"/>
      <c r="N120" s="15"/>
      <c r="O120" s="15"/>
      <c r="P120" s="15"/>
      <c r="Q120" s="15"/>
    </row>
    <row r="121" spans="1:17">
      <c r="A121" s="9"/>
      <c r="B121" s="15"/>
      <c r="C121" s="15"/>
      <c r="D121" s="15"/>
      <c r="E121" s="15"/>
      <c r="F121" s="15"/>
      <c r="G121" s="15"/>
      <c r="H121" s="15"/>
      <c r="I121" s="15"/>
      <c r="J121" s="15"/>
      <c r="K121" s="15"/>
      <c r="L121" s="15"/>
      <c r="M121" s="15"/>
      <c r="N121" s="15"/>
      <c r="O121" s="15"/>
      <c r="P121" s="15"/>
      <c r="Q121" s="15"/>
    </row>
    <row r="122" spans="1:17">
      <c r="B122" s="15"/>
      <c r="C122" s="15"/>
      <c r="D122" s="15"/>
      <c r="E122" s="15"/>
      <c r="F122" s="15"/>
      <c r="G122" s="15"/>
      <c r="H122" s="15"/>
      <c r="I122" s="15"/>
      <c r="J122" s="15"/>
      <c r="K122" s="15"/>
      <c r="L122" s="15"/>
      <c r="M122" s="15"/>
      <c r="N122" s="15"/>
      <c r="O122" s="15"/>
      <c r="P122" s="15"/>
      <c r="Q122" s="15"/>
    </row>
    <row r="123" spans="1:17">
      <c r="A123" s="9"/>
      <c r="B123" s="15"/>
      <c r="C123" s="15"/>
      <c r="D123" s="15"/>
      <c r="E123" s="15"/>
      <c r="F123" s="15"/>
      <c r="G123" s="15"/>
      <c r="H123" s="15"/>
      <c r="I123" s="15"/>
      <c r="J123" s="15"/>
      <c r="K123" s="15"/>
      <c r="L123" s="15"/>
      <c r="M123" s="15"/>
      <c r="N123" s="15"/>
      <c r="O123" s="15"/>
      <c r="P123" s="15"/>
      <c r="Q123" s="15"/>
    </row>
    <row r="124" spans="1:17">
      <c r="B124" s="15"/>
      <c r="C124" s="15"/>
      <c r="D124" s="15"/>
      <c r="E124" s="15"/>
      <c r="F124" s="15"/>
      <c r="G124" s="15"/>
      <c r="H124" s="15"/>
      <c r="I124" s="15"/>
      <c r="J124" s="15"/>
      <c r="K124" s="15"/>
      <c r="L124" s="15"/>
      <c r="M124" s="15"/>
      <c r="N124" s="15"/>
      <c r="O124" s="15"/>
      <c r="P124" s="15"/>
      <c r="Q124" s="15"/>
    </row>
    <row r="125" spans="1:17">
      <c r="A125" s="9"/>
      <c r="B125" s="15"/>
      <c r="C125" s="15"/>
      <c r="D125" s="15"/>
      <c r="E125" s="15"/>
      <c r="F125" s="15"/>
      <c r="G125" s="15"/>
      <c r="H125" s="15"/>
      <c r="I125" s="15"/>
      <c r="J125" s="15"/>
      <c r="K125" s="15"/>
      <c r="L125" s="15"/>
      <c r="M125" s="15"/>
      <c r="N125" s="15"/>
      <c r="O125" s="15"/>
      <c r="P125" s="15"/>
      <c r="Q125" s="15"/>
    </row>
    <row r="126" spans="1:17">
      <c r="B126" s="15"/>
      <c r="C126" s="15"/>
      <c r="D126" s="15"/>
      <c r="E126" s="15"/>
      <c r="F126" s="15"/>
      <c r="G126" s="15"/>
      <c r="H126" s="15"/>
      <c r="I126" s="15"/>
      <c r="J126" s="15"/>
      <c r="K126" s="15"/>
      <c r="L126" s="15"/>
      <c r="M126" s="15"/>
      <c r="N126" s="15"/>
      <c r="O126" s="15"/>
      <c r="P126" s="15"/>
      <c r="Q126" s="15"/>
    </row>
    <row r="127" spans="1:17">
      <c r="A127" s="9"/>
      <c r="B127" s="15"/>
      <c r="C127" s="15"/>
      <c r="D127" s="15"/>
      <c r="E127" s="15"/>
      <c r="F127" s="15"/>
      <c r="G127" s="15"/>
      <c r="H127" s="15"/>
      <c r="I127" s="15"/>
      <c r="J127" s="15"/>
      <c r="K127" s="15"/>
      <c r="L127" s="15"/>
      <c r="M127" s="15"/>
      <c r="N127" s="15"/>
      <c r="O127" s="15"/>
      <c r="P127" s="15"/>
      <c r="Q127" s="15"/>
    </row>
    <row r="128" spans="1:17">
      <c r="B128" s="15"/>
      <c r="C128" s="15"/>
      <c r="D128" s="15"/>
      <c r="E128" s="15"/>
      <c r="F128" s="15"/>
      <c r="G128" s="15"/>
      <c r="H128" s="15"/>
      <c r="I128" s="15"/>
      <c r="J128" s="15"/>
      <c r="K128" s="15"/>
      <c r="L128" s="15"/>
      <c r="M128" s="15"/>
      <c r="N128" s="15"/>
      <c r="O128" s="15"/>
      <c r="P128" s="15"/>
      <c r="Q128" s="15"/>
    </row>
    <row r="129" spans="1:17">
      <c r="A129" s="9"/>
      <c r="B129" s="15"/>
      <c r="C129" s="15"/>
      <c r="D129" s="15"/>
      <c r="E129" s="15"/>
      <c r="F129" s="15"/>
      <c r="G129" s="15"/>
      <c r="H129" s="15"/>
      <c r="I129" s="15"/>
      <c r="J129" s="15"/>
      <c r="K129" s="15"/>
      <c r="L129" s="15"/>
      <c r="M129" s="15"/>
      <c r="N129" s="15"/>
      <c r="O129" s="15"/>
      <c r="P129" s="15"/>
      <c r="Q129" s="15"/>
    </row>
    <row r="130" spans="1:17">
      <c r="B130" s="15"/>
      <c r="C130" s="15"/>
      <c r="D130" s="15"/>
      <c r="E130" s="15"/>
      <c r="F130" s="15"/>
      <c r="G130" s="15"/>
      <c r="H130" s="15"/>
      <c r="I130" s="15"/>
      <c r="J130" s="15"/>
      <c r="K130" s="15"/>
      <c r="L130" s="15"/>
      <c r="M130" s="15"/>
      <c r="N130" s="15"/>
      <c r="O130" s="15"/>
      <c r="P130" s="15"/>
      <c r="Q130" s="15"/>
    </row>
    <row r="131" spans="1:17">
      <c r="A131" s="9"/>
      <c r="B131" s="15"/>
      <c r="C131" s="15"/>
      <c r="D131" s="15"/>
      <c r="E131" s="15"/>
      <c r="F131" s="15"/>
      <c r="G131" s="15"/>
      <c r="H131" s="15"/>
      <c r="I131" s="15"/>
      <c r="J131" s="15"/>
      <c r="K131" s="15"/>
      <c r="L131" s="15"/>
      <c r="M131" s="15"/>
      <c r="N131" s="15"/>
      <c r="O131" s="15"/>
      <c r="P131" s="15"/>
      <c r="Q131" s="15"/>
    </row>
    <row r="132" spans="1:17">
      <c r="B132" s="15"/>
      <c r="C132" s="15"/>
      <c r="D132" s="15"/>
      <c r="E132" s="15"/>
      <c r="F132" s="15"/>
      <c r="G132" s="15"/>
      <c r="H132" s="15"/>
      <c r="I132" s="15"/>
      <c r="J132" s="15"/>
      <c r="K132" s="15"/>
      <c r="L132" s="15"/>
      <c r="M132" s="15"/>
      <c r="N132" s="15"/>
      <c r="O132" s="15"/>
      <c r="P132" s="15"/>
      <c r="Q132" s="15"/>
    </row>
    <row r="133" spans="1:17">
      <c r="A133" s="9"/>
      <c r="B133" s="15"/>
      <c r="C133" s="15"/>
      <c r="D133" s="15"/>
      <c r="E133" s="15"/>
      <c r="F133" s="15"/>
      <c r="G133" s="15"/>
      <c r="H133" s="15"/>
      <c r="I133" s="15"/>
      <c r="J133" s="15"/>
      <c r="K133" s="15"/>
      <c r="L133" s="15"/>
      <c r="M133" s="15"/>
      <c r="N133" s="15"/>
      <c r="O133" s="15"/>
      <c r="P133" s="15"/>
      <c r="Q133" s="15"/>
    </row>
    <row r="134" spans="1:17">
      <c r="B134" s="15"/>
      <c r="C134" s="15"/>
      <c r="D134" s="15"/>
      <c r="E134" s="15"/>
      <c r="F134" s="15"/>
      <c r="G134" s="15"/>
      <c r="H134" s="15"/>
      <c r="I134" s="15"/>
      <c r="J134" s="15"/>
      <c r="K134" s="15"/>
      <c r="L134" s="15"/>
      <c r="M134" s="15"/>
      <c r="N134" s="15"/>
      <c r="O134" s="15"/>
      <c r="P134" s="15"/>
      <c r="Q134" s="15"/>
    </row>
    <row r="135" spans="1:17">
      <c r="A135" s="9"/>
      <c r="B135" s="15"/>
      <c r="C135" s="15"/>
      <c r="D135" s="15"/>
      <c r="E135" s="15"/>
      <c r="F135" s="15"/>
      <c r="G135" s="15"/>
      <c r="H135" s="15"/>
      <c r="I135" s="15"/>
      <c r="J135" s="15"/>
      <c r="K135" s="15"/>
      <c r="L135" s="15"/>
      <c r="M135" s="15"/>
      <c r="N135" s="15"/>
      <c r="O135" s="15"/>
      <c r="P135" s="15"/>
      <c r="Q135" s="15"/>
    </row>
    <row r="136" spans="1:17">
      <c r="B136" s="15"/>
      <c r="C136" s="15"/>
      <c r="D136" s="15"/>
      <c r="E136" s="15"/>
      <c r="F136" s="15"/>
      <c r="G136" s="15"/>
      <c r="H136" s="15"/>
      <c r="I136" s="15"/>
      <c r="J136" s="15"/>
      <c r="K136" s="15"/>
      <c r="L136" s="15"/>
      <c r="M136" s="15"/>
      <c r="N136" s="15"/>
      <c r="O136" s="15"/>
      <c r="P136" s="15"/>
      <c r="Q136" s="15"/>
    </row>
    <row r="137" spans="1:17">
      <c r="A137" s="9"/>
      <c r="B137" s="15"/>
      <c r="C137" s="15"/>
      <c r="D137" s="15"/>
      <c r="E137" s="15"/>
      <c r="F137" s="15"/>
      <c r="G137" s="15"/>
      <c r="H137" s="15"/>
      <c r="I137" s="15"/>
      <c r="J137" s="15"/>
      <c r="K137" s="15"/>
      <c r="L137" s="15"/>
      <c r="M137" s="15"/>
      <c r="N137" s="15"/>
      <c r="O137" s="15"/>
      <c r="P137" s="15"/>
      <c r="Q137" s="15"/>
    </row>
    <row r="138" spans="1:17">
      <c r="B138" s="15"/>
      <c r="C138" s="15"/>
      <c r="D138" s="15"/>
      <c r="E138" s="15"/>
      <c r="F138" s="15"/>
      <c r="G138" s="15"/>
      <c r="H138" s="15"/>
      <c r="I138" s="15"/>
      <c r="J138" s="15"/>
      <c r="K138" s="15"/>
      <c r="L138" s="15"/>
      <c r="M138" s="15"/>
      <c r="N138" s="15"/>
      <c r="O138" s="15"/>
      <c r="P138" s="15"/>
      <c r="Q138" s="15"/>
    </row>
    <row r="139" spans="1:17">
      <c r="A139" s="9"/>
      <c r="B139" s="15"/>
      <c r="C139" s="15"/>
      <c r="D139" s="15"/>
      <c r="E139" s="15"/>
      <c r="F139" s="15"/>
      <c r="G139" s="15"/>
      <c r="H139" s="15"/>
      <c r="I139" s="15"/>
      <c r="J139" s="15"/>
      <c r="K139" s="15"/>
      <c r="L139" s="15"/>
      <c r="M139" s="15"/>
      <c r="N139" s="15"/>
      <c r="O139" s="15"/>
      <c r="P139" s="15"/>
      <c r="Q139" s="15"/>
    </row>
    <row r="140" spans="1:17">
      <c r="B140" s="15"/>
      <c r="C140" s="15"/>
      <c r="D140" s="15"/>
      <c r="E140" s="15"/>
      <c r="F140" s="15"/>
      <c r="G140" s="15"/>
      <c r="H140" s="15"/>
      <c r="I140" s="15"/>
      <c r="J140" s="15"/>
      <c r="K140" s="15"/>
      <c r="L140" s="15"/>
      <c r="M140" s="15"/>
      <c r="N140" s="15"/>
      <c r="O140" s="15"/>
      <c r="P140" s="15"/>
      <c r="Q140" s="15"/>
    </row>
    <row r="141" spans="1:17">
      <c r="A141" s="9"/>
      <c r="B141" s="15"/>
      <c r="C141" s="15"/>
      <c r="D141" s="15"/>
      <c r="E141" s="15"/>
      <c r="F141" s="15"/>
      <c r="G141" s="15"/>
      <c r="H141" s="15"/>
      <c r="I141" s="15"/>
      <c r="J141" s="15"/>
      <c r="K141" s="15"/>
      <c r="L141" s="15"/>
      <c r="M141" s="15"/>
      <c r="N141" s="15"/>
      <c r="O141" s="15"/>
      <c r="P141" s="15"/>
      <c r="Q141" s="15"/>
    </row>
    <row r="142" spans="1:17">
      <c r="B142" s="15"/>
      <c r="C142" s="15"/>
      <c r="D142" s="15"/>
      <c r="E142" s="15"/>
      <c r="F142" s="15"/>
      <c r="G142" s="15"/>
      <c r="H142" s="15"/>
      <c r="I142" s="15"/>
      <c r="J142" s="15"/>
      <c r="K142" s="15"/>
      <c r="L142" s="15"/>
      <c r="M142" s="15"/>
      <c r="N142" s="15"/>
      <c r="O142" s="15"/>
      <c r="P142" s="15"/>
      <c r="Q142" s="15"/>
    </row>
    <row r="143" spans="1:17">
      <c r="A143" s="9"/>
      <c r="B143" s="15"/>
      <c r="C143" s="15"/>
      <c r="D143" s="15"/>
      <c r="E143" s="15"/>
      <c r="F143" s="15"/>
      <c r="G143" s="15"/>
      <c r="H143" s="15"/>
      <c r="I143" s="15"/>
      <c r="J143" s="15"/>
      <c r="K143" s="15"/>
      <c r="L143" s="15"/>
      <c r="M143" s="15"/>
      <c r="N143" s="15"/>
      <c r="O143" s="15"/>
      <c r="P143" s="15"/>
      <c r="Q143" s="15"/>
    </row>
    <row r="144" spans="1:17">
      <c r="B144" s="15"/>
      <c r="C144" s="15"/>
      <c r="D144" s="15"/>
      <c r="E144" s="15"/>
      <c r="F144" s="15"/>
      <c r="G144" s="15"/>
      <c r="H144" s="15"/>
      <c r="I144" s="15"/>
      <c r="J144" s="15"/>
      <c r="K144" s="15"/>
      <c r="L144" s="15"/>
      <c r="M144" s="15"/>
      <c r="N144" s="15"/>
      <c r="O144" s="15"/>
      <c r="P144" s="15"/>
      <c r="Q144" s="15"/>
    </row>
    <row r="145" spans="1:17">
      <c r="A145" s="9"/>
      <c r="B145" s="15"/>
      <c r="C145" s="15"/>
      <c r="D145" s="15"/>
      <c r="E145" s="15"/>
      <c r="F145" s="15"/>
      <c r="G145" s="15"/>
      <c r="H145" s="15"/>
      <c r="I145" s="15"/>
      <c r="J145" s="15"/>
      <c r="K145" s="15"/>
      <c r="L145" s="15"/>
      <c r="M145" s="15"/>
      <c r="N145" s="15"/>
      <c r="O145" s="15"/>
      <c r="P145" s="15"/>
      <c r="Q145" s="15"/>
    </row>
    <row r="146" spans="1:17">
      <c r="B146" s="15"/>
      <c r="C146" s="15"/>
      <c r="D146" s="15"/>
      <c r="E146" s="15"/>
      <c r="F146" s="15"/>
      <c r="G146" s="15"/>
      <c r="H146" s="15"/>
      <c r="I146" s="15"/>
      <c r="J146" s="15"/>
      <c r="K146" s="15"/>
      <c r="L146" s="15"/>
      <c r="M146" s="15"/>
      <c r="N146" s="15"/>
      <c r="O146" s="15"/>
      <c r="P146" s="15"/>
      <c r="Q146" s="15"/>
    </row>
    <row r="147" spans="1:17">
      <c r="A147" s="9"/>
      <c r="B147" s="15"/>
      <c r="C147" s="15"/>
      <c r="D147" s="15"/>
      <c r="E147" s="15"/>
      <c r="F147" s="15"/>
      <c r="G147" s="15"/>
      <c r="H147" s="15"/>
      <c r="I147" s="15"/>
      <c r="J147" s="15"/>
      <c r="K147" s="15"/>
      <c r="L147" s="15"/>
      <c r="M147" s="15"/>
      <c r="N147" s="15"/>
      <c r="O147" s="15"/>
      <c r="P147" s="15"/>
      <c r="Q147" s="15"/>
    </row>
    <row r="148" spans="1:17">
      <c r="B148" s="15"/>
      <c r="C148" s="15"/>
      <c r="D148" s="15"/>
      <c r="E148" s="15"/>
      <c r="F148" s="15"/>
      <c r="G148" s="15"/>
      <c r="H148" s="15"/>
      <c r="I148" s="15"/>
      <c r="J148" s="15"/>
      <c r="K148" s="15"/>
      <c r="L148" s="15"/>
      <c r="M148" s="15"/>
      <c r="N148" s="15"/>
      <c r="O148" s="15"/>
      <c r="P148" s="15"/>
      <c r="Q148" s="15"/>
    </row>
    <row r="149" spans="1:17">
      <c r="A149" s="9"/>
      <c r="B149" s="15"/>
      <c r="C149" s="15"/>
      <c r="D149" s="15"/>
      <c r="E149" s="15"/>
      <c r="F149" s="15"/>
      <c r="G149" s="15"/>
      <c r="H149" s="15"/>
      <c r="I149" s="15"/>
      <c r="J149" s="15"/>
      <c r="K149" s="15"/>
      <c r="L149" s="15"/>
      <c r="M149" s="15"/>
      <c r="N149" s="15"/>
      <c r="O149" s="15"/>
      <c r="P149" s="15"/>
      <c r="Q149" s="15"/>
    </row>
    <row r="150" spans="1:17">
      <c r="B150" s="15"/>
      <c r="C150" s="15"/>
      <c r="D150" s="15"/>
      <c r="E150" s="15"/>
      <c r="F150" s="15"/>
      <c r="G150" s="15"/>
      <c r="H150" s="15"/>
      <c r="I150" s="15"/>
      <c r="J150" s="15"/>
      <c r="K150" s="15"/>
      <c r="L150" s="15"/>
      <c r="M150" s="15"/>
      <c r="N150" s="15"/>
      <c r="O150" s="15"/>
      <c r="P150" s="15"/>
      <c r="Q150" s="15"/>
    </row>
    <row r="151" spans="1:17">
      <c r="A151" s="9"/>
      <c r="B151" s="15"/>
      <c r="C151" s="15"/>
      <c r="D151" s="15"/>
      <c r="E151" s="15"/>
      <c r="F151" s="15"/>
      <c r="G151" s="15"/>
      <c r="H151" s="15"/>
      <c r="I151" s="15"/>
      <c r="J151" s="15"/>
      <c r="K151" s="15"/>
      <c r="L151" s="15"/>
      <c r="M151" s="15"/>
      <c r="N151" s="15"/>
      <c r="O151" s="15"/>
      <c r="P151" s="15"/>
      <c r="Q151" s="15"/>
    </row>
    <row r="152" spans="1:17">
      <c r="B152" s="15"/>
      <c r="C152" s="15"/>
      <c r="D152" s="15"/>
      <c r="E152" s="15"/>
      <c r="F152" s="15"/>
      <c r="G152" s="15"/>
      <c r="H152" s="15"/>
      <c r="I152" s="15"/>
      <c r="J152" s="15"/>
      <c r="K152" s="15"/>
      <c r="L152" s="15"/>
      <c r="M152" s="15"/>
      <c r="N152" s="15"/>
      <c r="O152" s="15"/>
      <c r="P152" s="15"/>
      <c r="Q152" s="15"/>
    </row>
    <row r="153" spans="1:17">
      <c r="A153" s="9"/>
      <c r="B153" s="15"/>
      <c r="C153" s="15"/>
      <c r="D153" s="15"/>
      <c r="E153" s="15"/>
      <c r="F153" s="15"/>
      <c r="G153" s="15"/>
      <c r="H153" s="15"/>
      <c r="I153" s="15"/>
      <c r="J153" s="15"/>
      <c r="K153" s="15"/>
      <c r="L153" s="15"/>
      <c r="M153" s="15"/>
      <c r="N153" s="15"/>
      <c r="O153" s="15"/>
      <c r="P153" s="15"/>
      <c r="Q153" s="15"/>
    </row>
    <row r="154" spans="1:17">
      <c r="B154" s="15"/>
      <c r="C154" s="15"/>
      <c r="D154" s="15"/>
      <c r="E154" s="15"/>
      <c r="F154" s="15"/>
      <c r="G154" s="15"/>
      <c r="H154" s="15"/>
      <c r="I154" s="15"/>
      <c r="J154" s="15"/>
      <c r="K154" s="15"/>
      <c r="L154" s="15"/>
      <c r="M154" s="15"/>
      <c r="N154" s="15"/>
      <c r="O154" s="15"/>
      <c r="P154" s="15"/>
      <c r="Q154" s="15"/>
    </row>
    <row r="155" spans="1:17">
      <c r="A155" s="9"/>
      <c r="B155" s="15"/>
      <c r="C155" s="15"/>
      <c r="D155" s="15"/>
      <c r="E155" s="15"/>
      <c r="F155" s="15"/>
      <c r="G155" s="15"/>
      <c r="H155" s="15"/>
      <c r="I155" s="15"/>
      <c r="J155" s="15"/>
      <c r="K155" s="15"/>
      <c r="L155" s="15"/>
      <c r="M155" s="15"/>
      <c r="N155" s="15"/>
      <c r="O155" s="15"/>
      <c r="P155" s="15"/>
      <c r="Q155" s="15"/>
    </row>
    <row r="156" spans="1:17">
      <c r="B156" s="15"/>
      <c r="C156" s="15"/>
      <c r="D156" s="15"/>
      <c r="E156" s="15"/>
      <c r="F156" s="15"/>
      <c r="G156" s="15"/>
      <c r="H156" s="15"/>
      <c r="I156" s="15"/>
      <c r="J156" s="15"/>
      <c r="K156" s="15"/>
      <c r="L156" s="15"/>
      <c r="M156" s="15"/>
      <c r="N156" s="15"/>
      <c r="O156" s="15"/>
      <c r="P156" s="15"/>
      <c r="Q156" s="15"/>
    </row>
    <row r="157" spans="1:17">
      <c r="A157" s="9"/>
      <c r="B157" s="15"/>
      <c r="C157" s="15"/>
      <c r="D157" s="15"/>
      <c r="E157" s="15"/>
      <c r="F157" s="15"/>
      <c r="G157" s="15"/>
      <c r="H157" s="15"/>
      <c r="I157" s="15"/>
      <c r="J157" s="15"/>
      <c r="K157" s="15"/>
      <c r="L157" s="15"/>
      <c r="M157" s="15"/>
      <c r="N157" s="15"/>
      <c r="O157" s="15"/>
      <c r="P157" s="15"/>
      <c r="Q157" s="15"/>
    </row>
    <row r="158" spans="1:17">
      <c r="B158" s="15"/>
      <c r="C158" s="15"/>
      <c r="D158" s="15"/>
      <c r="E158" s="15"/>
      <c r="F158" s="15"/>
      <c r="G158" s="15"/>
      <c r="H158" s="15"/>
      <c r="I158" s="15"/>
      <c r="J158" s="15"/>
      <c r="K158" s="15"/>
      <c r="L158" s="15"/>
      <c r="M158" s="15"/>
      <c r="N158" s="15"/>
      <c r="O158" s="15"/>
      <c r="P158" s="15"/>
      <c r="Q158" s="15"/>
    </row>
    <row r="159" spans="1:17">
      <c r="A159" s="9"/>
      <c r="B159" s="15"/>
      <c r="C159" s="15"/>
      <c r="D159" s="15"/>
      <c r="E159" s="15"/>
      <c r="F159" s="15"/>
      <c r="G159" s="15"/>
      <c r="H159" s="15"/>
      <c r="I159" s="15"/>
      <c r="J159" s="15"/>
      <c r="K159" s="15"/>
      <c r="L159" s="15"/>
      <c r="M159" s="15"/>
      <c r="N159" s="15"/>
      <c r="O159" s="15"/>
      <c r="P159" s="15"/>
      <c r="Q159" s="15"/>
    </row>
    <row r="160" spans="1:17">
      <c r="B160" s="15"/>
      <c r="C160" s="15"/>
      <c r="D160" s="15"/>
      <c r="E160" s="15"/>
      <c r="F160" s="15"/>
      <c r="G160" s="15"/>
      <c r="H160" s="15"/>
      <c r="I160" s="15"/>
      <c r="J160" s="15"/>
      <c r="K160" s="15"/>
      <c r="L160" s="15"/>
      <c r="M160" s="15"/>
      <c r="N160" s="15"/>
      <c r="O160" s="15"/>
      <c r="P160" s="15"/>
      <c r="Q160" s="15"/>
    </row>
    <row r="161" spans="1:17">
      <c r="A161" s="9"/>
      <c r="B161" s="15"/>
      <c r="C161" s="15"/>
      <c r="D161" s="15"/>
      <c r="E161" s="15"/>
      <c r="F161" s="15"/>
      <c r="G161" s="15"/>
      <c r="H161" s="15"/>
      <c r="I161" s="15"/>
      <c r="J161" s="15"/>
      <c r="K161" s="15"/>
      <c r="L161" s="15"/>
      <c r="M161" s="15"/>
      <c r="N161" s="15"/>
      <c r="O161" s="15"/>
      <c r="P161" s="15"/>
      <c r="Q161" s="15"/>
    </row>
    <row r="162" spans="1:17">
      <c r="B162" s="15"/>
      <c r="C162" s="15"/>
      <c r="D162" s="15"/>
      <c r="E162" s="15"/>
      <c r="F162" s="15"/>
      <c r="G162" s="15"/>
      <c r="H162" s="15"/>
      <c r="I162" s="15"/>
      <c r="J162" s="15"/>
      <c r="K162" s="15"/>
      <c r="L162" s="15"/>
      <c r="M162" s="15"/>
      <c r="N162" s="15"/>
      <c r="O162" s="15"/>
      <c r="P162" s="15"/>
      <c r="Q162" s="15"/>
    </row>
    <row r="163" spans="1:17">
      <c r="A163" s="9"/>
      <c r="B163" s="15"/>
      <c r="C163" s="15"/>
      <c r="D163" s="15"/>
      <c r="E163" s="15"/>
      <c r="F163" s="15"/>
      <c r="G163" s="15"/>
      <c r="H163" s="15"/>
      <c r="I163" s="15"/>
      <c r="J163" s="15"/>
      <c r="K163" s="15"/>
      <c r="L163" s="15"/>
      <c r="M163" s="15"/>
      <c r="N163" s="15"/>
      <c r="O163" s="15"/>
      <c r="P163" s="15"/>
      <c r="Q163" s="15"/>
    </row>
    <row r="164" spans="1:17">
      <c r="B164" s="15"/>
      <c r="C164" s="15"/>
      <c r="D164" s="15"/>
      <c r="E164" s="15"/>
      <c r="F164" s="15"/>
      <c r="G164" s="15"/>
      <c r="H164" s="15"/>
      <c r="I164" s="15"/>
      <c r="J164" s="15"/>
      <c r="K164" s="15"/>
      <c r="L164" s="15"/>
      <c r="M164" s="15"/>
      <c r="N164" s="15"/>
      <c r="O164" s="15"/>
      <c r="P164" s="15"/>
      <c r="Q164" s="15"/>
    </row>
    <row r="165" spans="1:17">
      <c r="A165" s="9"/>
      <c r="B165" s="15"/>
      <c r="C165" s="15"/>
      <c r="D165" s="15"/>
      <c r="E165" s="15"/>
      <c r="F165" s="15"/>
      <c r="G165" s="15"/>
      <c r="H165" s="15"/>
      <c r="I165" s="15"/>
      <c r="J165" s="15"/>
      <c r="K165" s="15"/>
      <c r="L165" s="15"/>
      <c r="M165" s="15"/>
      <c r="N165" s="15"/>
      <c r="O165" s="15"/>
      <c r="P165" s="15"/>
      <c r="Q165" s="15"/>
    </row>
    <row r="166" spans="1:17">
      <c r="B166" s="15"/>
      <c r="C166" s="15"/>
      <c r="D166" s="15"/>
      <c r="E166" s="15"/>
      <c r="F166" s="15"/>
      <c r="G166" s="15"/>
      <c r="H166" s="15"/>
      <c r="I166" s="15"/>
      <c r="J166" s="15"/>
      <c r="K166" s="15"/>
      <c r="L166" s="15"/>
      <c r="M166" s="15"/>
      <c r="N166" s="15"/>
      <c r="O166" s="15"/>
      <c r="P166" s="15"/>
      <c r="Q166" s="15"/>
    </row>
    <row r="167" spans="1:17">
      <c r="A167" s="9"/>
      <c r="B167" s="15"/>
      <c r="C167" s="15"/>
      <c r="D167" s="15"/>
      <c r="E167" s="15"/>
      <c r="F167" s="15"/>
      <c r="G167" s="15"/>
      <c r="H167" s="15"/>
      <c r="I167" s="15"/>
      <c r="J167" s="15"/>
      <c r="K167" s="15"/>
      <c r="L167" s="15"/>
      <c r="M167" s="15"/>
      <c r="N167" s="15"/>
      <c r="O167" s="15"/>
      <c r="P167" s="15"/>
      <c r="Q167" s="15"/>
    </row>
    <row r="168" spans="1:17">
      <c r="B168" s="15"/>
      <c r="C168" s="15"/>
      <c r="D168" s="15"/>
      <c r="E168" s="15"/>
      <c r="F168" s="15"/>
      <c r="G168" s="15"/>
      <c r="H168" s="15"/>
      <c r="I168" s="15"/>
      <c r="J168" s="15"/>
      <c r="K168" s="15"/>
      <c r="L168" s="15"/>
      <c r="M168" s="15"/>
      <c r="N168" s="15"/>
      <c r="O168" s="15"/>
      <c r="P168" s="15"/>
      <c r="Q168" s="15"/>
    </row>
    <row r="169" spans="1:17">
      <c r="A169" s="9"/>
      <c r="B169" s="15"/>
      <c r="C169" s="15"/>
      <c r="D169" s="15"/>
      <c r="E169" s="15"/>
      <c r="F169" s="15"/>
      <c r="G169" s="15"/>
      <c r="H169" s="15"/>
      <c r="I169" s="15"/>
      <c r="J169" s="15"/>
      <c r="K169" s="15"/>
      <c r="L169" s="15"/>
      <c r="M169" s="15"/>
      <c r="N169" s="15"/>
      <c r="O169" s="15"/>
      <c r="P169" s="15"/>
      <c r="Q169" s="15"/>
    </row>
    <row r="170" spans="1:17">
      <c r="B170" s="15"/>
      <c r="C170" s="15"/>
      <c r="D170" s="15"/>
      <c r="E170" s="15"/>
      <c r="F170" s="15"/>
      <c r="G170" s="15"/>
      <c r="H170" s="15"/>
      <c r="I170" s="15"/>
      <c r="J170" s="15"/>
      <c r="K170" s="15"/>
      <c r="L170" s="15"/>
      <c r="M170" s="15"/>
      <c r="N170" s="15"/>
      <c r="O170" s="15"/>
      <c r="P170" s="15"/>
      <c r="Q170" s="15"/>
    </row>
    <row r="171" spans="1:17">
      <c r="A171" s="9"/>
      <c r="B171" s="15"/>
      <c r="C171" s="15"/>
      <c r="D171" s="15"/>
      <c r="E171" s="15"/>
      <c r="F171" s="15"/>
      <c r="G171" s="15"/>
      <c r="H171" s="15"/>
      <c r="I171" s="15"/>
      <c r="J171" s="15"/>
      <c r="K171" s="15"/>
      <c r="L171" s="15"/>
      <c r="M171" s="15"/>
      <c r="N171" s="15"/>
      <c r="O171" s="15"/>
      <c r="P171" s="15"/>
      <c r="Q171" s="15"/>
    </row>
    <row r="172" spans="1:17">
      <c r="B172" s="15"/>
      <c r="C172" s="15"/>
      <c r="D172" s="15"/>
      <c r="E172" s="15"/>
      <c r="F172" s="15"/>
      <c r="G172" s="15"/>
      <c r="H172" s="15"/>
      <c r="I172" s="15"/>
      <c r="J172" s="15"/>
      <c r="K172" s="15"/>
      <c r="L172" s="15"/>
      <c r="M172" s="15"/>
      <c r="N172" s="15"/>
      <c r="O172" s="15"/>
      <c r="P172" s="15"/>
      <c r="Q172" s="15"/>
    </row>
    <row r="173" spans="1:17">
      <c r="A173" s="9"/>
      <c r="B173" s="15"/>
      <c r="C173" s="15"/>
      <c r="D173" s="15"/>
      <c r="E173" s="15"/>
      <c r="F173" s="15"/>
      <c r="G173" s="15"/>
      <c r="H173" s="15"/>
      <c r="I173" s="15"/>
      <c r="J173" s="15"/>
      <c r="K173" s="15"/>
      <c r="L173" s="15"/>
      <c r="M173" s="15"/>
      <c r="N173" s="15"/>
      <c r="O173" s="15"/>
      <c r="P173" s="15"/>
      <c r="Q173" s="15"/>
    </row>
    <row r="174" spans="1:17">
      <c r="B174" s="15"/>
      <c r="C174" s="15"/>
      <c r="D174" s="15"/>
      <c r="E174" s="15"/>
      <c r="F174" s="15"/>
      <c r="G174" s="15"/>
      <c r="H174" s="15"/>
      <c r="I174" s="15"/>
      <c r="J174" s="15"/>
      <c r="K174" s="15"/>
      <c r="L174" s="15"/>
      <c r="M174" s="15"/>
      <c r="N174" s="15"/>
      <c r="O174" s="15"/>
      <c r="P174" s="15"/>
      <c r="Q174" s="15"/>
    </row>
    <row r="175" spans="1:17">
      <c r="A175" s="9"/>
      <c r="B175" s="15"/>
      <c r="C175" s="15"/>
      <c r="D175" s="15"/>
      <c r="E175" s="15"/>
      <c r="F175" s="15"/>
      <c r="G175" s="15"/>
      <c r="H175" s="15"/>
      <c r="I175" s="15"/>
      <c r="J175" s="15"/>
      <c r="K175" s="15"/>
      <c r="L175" s="15"/>
      <c r="M175" s="15"/>
      <c r="N175" s="15"/>
      <c r="O175" s="15"/>
      <c r="P175" s="15"/>
      <c r="Q175" s="15"/>
    </row>
    <row r="176" spans="1:17">
      <c r="B176" s="15"/>
      <c r="C176" s="15"/>
      <c r="D176" s="15"/>
      <c r="E176" s="15"/>
      <c r="F176" s="15"/>
      <c r="G176" s="15"/>
      <c r="H176" s="15"/>
      <c r="I176" s="15"/>
      <c r="J176" s="15"/>
      <c r="K176" s="15"/>
      <c r="L176" s="15"/>
      <c r="M176" s="15"/>
      <c r="N176" s="15"/>
      <c r="O176" s="15"/>
      <c r="P176" s="15"/>
      <c r="Q176" s="15"/>
    </row>
    <row r="177" spans="1:17">
      <c r="A177" s="9"/>
      <c r="B177" s="15"/>
      <c r="C177" s="15"/>
      <c r="D177" s="15"/>
      <c r="E177" s="15"/>
      <c r="F177" s="15"/>
      <c r="G177" s="15"/>
      <c r="H177" s="15"/>
      <c r="I177" s="15"/>
      <c r="J177" s="15"/>
      <c r="K177" s="15"/>
      <c r="L177" s="15"/>
      <c r="M177" s="15"/>
      <c r="N177" s="15"/>
      <c r="O177" s="15"/>
      <c r="P177" s="15"/>
      <c r="Q177" s="15"/>
    </row>
    <row r="178" spans="1:17">
      <c r="B178" s="15"/>
      <c r="C178" s="15"/>
      <c r="D178" s="15"/>
      <c r="E178" s="15"/>
      <c r="F178" s="15"/>
      <c r="G178" s="15"/>
      <c r="H178" s="15"/>
      <c r="I178" s="15"/>
      <c r="J178" s="15"/>
      <c r="K178" s="15"/>
      <c r="L178" s="15"/>
      <c r="M178" s="15"/>
      <c r="N178" s="15"/>
      <c r="O178" s="15"/>
      <c r="P178" s="15"/>
      <c r="Q178" s="15"/>
    </row>
    <row r="179" spans="1:17">
      <c r="A179" s="9"/>
      <c r="B179" s="15"/>
      <c r="C179" s="15"/>
      <c r="D179" s="15"/>
      <c r="E179" s="15"/>
      <c r="F179" s="15"/>
      <c r="G179" s="15"/>
      <c r="H179" s="15"/>
      <c r="I179" s="15"/>
      <c r="J179" s="15"/>
      <c r="K179" s="15"/>
      <c r="L179" s="15"/>
      <c r="M179" s="15"/>
      <c r="N179" s="15"/>
      <c r="O179" s="15"/>
      <c r="P179" s="15"/>
      <c r="Q179" s="15"/>
    </row>
    <row r="180" spans="1:17">
      <c r="B180" s="15"/>
      <c r="C180" s="15"/>
      <c r="D180" s="15"/>
      <c r="E180" s="15"/>
      <c r="F180" s="15"/>
      <c r="G180" s="15"/>
      <c r="H180" s="15"/>
      <c r="I180" s="15"/>
      <c r="J180" s="15"/>
      <c r="K180" s="15"/>
      <c r="L180" s="15"/>
      <c r="M180" s="15"/>
      <c r="N180" s="15"/>
      <c r="O180" s="15"/>
      <c r="P180" s="15"/>
      <c r="Q180" s="15"/>
    </row>
    <row r="181" spans="1:17">
      <c r="A181" s="9"/>
      <c r="B181" s="15"/>
      <c r="C181" s="15"/>
      <c r="D181" s="15"/>
      <c r="E181" s="15"/>
      <c r="F181" s="15"/>
      <c r="G181" s="15"/>
      <c r="H181" s="15"/>
      <c r="I181" s="15"/>
      <c r="J181" s="15"/>
      <c r="K181" s="15"/>
      <c r="L181" s="15"/>
      <c r="M181" s="15"/>
      <c r="N181" s="15"/>
      <c r="O181" s="15"/>
      <c r="P181" s="15"/>
      <c r="Q181" s="15"/>
    </row>
    <row r="182" spans="1:17">
      <c r="B182" s="15"/>
      <c r="C182" s="15"/>
      <c r="D182" s="15"/>
      <c r="E182" s="15"/>
      <c r="F182" s="15"/>
      <c r="G182" s="15"/>
      <c r="H182" s="15"/>
      <c r="I182" s="15"/>
      <c r="J182" s="15"/>
      <c r="K182" s="15"/>
      <c r="L182" s="15"/>
      <c r="M182" s="15"/>
      <c r="N182" s="15"/>
      <c r="O182" s="15"/>
      <c r="P182" s="15"/>
      <c r="Q182" s="15"/>
    </row>
    <row r="183" spans="1:17">
      <c r="A183" s="9"/>
      <c r="B183" s="15"/>
      <c r="C183" s="15"/>
      <c r="D183" s="15"/>
      <c r="E183" s="15"/>
      <c r="F183" s="15"/>
      <c r="G183" s="15"/>
      <c r="H183" s="15"/>
      <c r="I183" s="15"/>
      <c r="J183" s="15"/>
      <c r="K183" s="15"/>
      <c r="L183" s="15"/>
      <c r="M183" s="15"/>
      <c r="N183" s="15"/>
      <c r="O183" s="15"/>
      <c r="P183" s="15"/>
      <c r="Q183" s="15"/>
    </row>
    <row r="184" spans="1:17">
      <c r="B184" s="15"/>
      <c r="C184" s="15"/>
      <c r="D184" s="15"/>
      <c r="E184" s="15"/>
      <c r="F184" s="15"/>
      <c r="G184" s="15"/>
      <c r="H184" s="15"/>
      <c r="I184" s="15"/>
      <c r="J184" s="15"/>
      <c r="K184" s="15"/>
      <c r="L184" s="15"/>
      <c r="M184" s="15"/>
      <c r="N184" s="15"/>
      <c r="O184" s="15"/>
      <c r="P184" s="15"/>
      <c r="Q184" s="15"/>
    </row>
    <row r="185" spans="1:17">
      <c r="A185" s="9"/>
      <c r="B185" s="15"/>
      <c r="C185" s="15"/>
      <c r="D185" s="15"/>
      <c r="E185" s="15"/>
      <c r="F185" s="15"/>
      <c r="G185" s="15"/>
      <c r="H185" s="15"/>
      <c r="I185" s="15"/>
      <c r="J185" s="15"/>
      <c r="K185" s="15"/>
      <c r="L185" s="15"/>
      <c r="M185" s="15"/>
      <c r="N185" s="15"/>
      <c r="O185" s="15"/>
      <c r="P185" s="15"/>
      <c r="Q185" s="15"/>
    </row>
    <row r="186" spans="1:17">
      <c r="B186" s="15"/>
      <c r="C186" s="15"/>
      <c r="D186" s="15"/>
      <c r="E186" s="15"/>
      <c r="F186" s="15"/>
      <c r="G186" s="15"/>
      <c r="H186" s="15"/>
      <c r="I186" s="15"/>
      <c r="J186" s="15"/>
      <c r="K186" s="15"/>
      <c r="L186" s="15"/>
      <c r="M186" s="15"/>
      <c r="N186" s="15"/>
      <c r="O186" s="15"/>
      <c r="P186" s="15"/>
      <c r="Q186" s="15"/>
    </row>
    <row r="187" spans="1:17">
      <c r="A187" s="9"/>
      <c r="B187" s="15"/>
      <c r="C187" s="15"/>
      <c r="D187" s="15"/>
      <c r="E187" s="15"/>
      <c r="F187" s="15"/>
      <c r="G187" s="15"/>
      <c r="H187" s="15"/>
      <c r="I187" s="15"/>
      <c r="J187" s="15"/>
      <c r="K187" s="15"/>
      <c r="L187" s="15"/>
      <c r="M187" s="15"/>
      <c r="N187" s="15"/>
      <c r="O187" s="15"/>
      <c r="P187" s="15"/>
      <c r="Q187" s="15"/>
    </row>
    <row r="188" spans="1:17">
      <c r="B188" s="15"/>
      <c r="C188" s="15"/>
      <c r="D188" s="15"/>
      <c r="E188" s="15"/>
      <c r="F188" s="15"/>
      <c r="G188" s="15"/>
      <c r="H188" s="15"/>
      <c r="I188" s="15"/>
      <c r="J188" s="15"/>
      <c r="K188" s="15"/>
      <c r="L188" s="15"/>
      <c r="M188" s="15"/>
      <c r="N188" s="15"/>
      <c r="O188" s="15"/>
      <c r="P188" s="15"/>
      <c r="Q188" s="15"/>
    </row>
    <row r="189" spans="1:17">
      <c r="A189" s="9"/>
      <c r="B189" s="15"/>
      <c r="C189" s="15"/>
      <c r="D189" s="15"/>
      <c r="E189" s="15"/>
      <c r="F189" s="15"/>
      <c r="G189" s="15"/>
      <c r="H189" s="15"/>
      <c r="I189" s="15"/>
      <c r="J189" s="15"/>
      <c r="K189" s="15"/>
      <c r="L189" s="15"/>
      <c r="M189" s="15"/>
      <c r="N189" s="15"/>
      <c r="O189" s="15"/>
      <c r="P189" s="15"/>
      <c r="Q189" s="15"/>
    </row>
    <row r="190" spans="1:17">
      <c r="B190" s="15"/>
      <c r="C190" s="15"/>
      <c r="D190" s="15"/>
      <c r="E190" s="15"/>
      <c r="F190" s="15"/>
      <c r="G190" s="15"/>
      <c r="H190" s="15"/>
      <c r="I190" s="15"/>
      <c r="J190" s="15"/>
      <c r="K190" s="15"/>
      <c r="L190" s="15"/>
      <c r="M190" s="15"/>
      <c r="N190" s="15"/>
      <c r="O190" s="15"/>
      <c r="P190" s="15"/>
      <c r="Q190" s="15"/>
    </row>
    <row r="191" spans="1:17">
      <c r="A191" s="9"/>
      <c r="B191" s="15"/>
      <c r="C191" s="15"/>
      <c r="D191" s="15"/>
      <c r="E191" s="15"/>
      <c r="F191" s="15"/>
      <c r="G191" s="15"/>
      <c r="H191" s="15"/>
      <c r="I191" s="15"/>
      <c r="J191" s="15"/>
      <c r="K191" s="15"/>
      <c r="L191" s="15"/>
      <c r="M191" s="15"/>
      <c r="N191" s="15"/>
      <c r="O191" s="15"/>
      <c r="P191" s="15"/>
      <c r="Q191" s="15"/>
    </row>
    <row r="192" spans="1:17">
      <c r="B192" s="15"/>
      <c r="C192" s="15"/>
      <c r="D192" s="15"/>
      <c r="E192" s="15"/>
      <c r="F192" s="15"/>
      <c r="G192" s="15"/>
      <c r="H192" s="15"/>
      <c r="I192" s="15"/>
      <c r="J192" s="15"/>
      <c r="K192" s="15"/>
      <c r="L192" s="15"/>
      <c r="M192" s="15"/>
      <c r="N192" s="15"/>
      <c r="O192" s="15"/>
      <c r="P192" s="15"/>
      <c r="Q192" s="15"/>
    </row>
    <row r="193" spans="1:17">
      <c r="A193" s="9"/>
      <c r="B193" s="15"/>
      <c r="C193" s="15"/>
      <c r="D193" s="15"/>
      <c r="E193" s="15"/>
      <c r="F193" s="15"/>
      <c r="G193" s="15"/>
      <c r="H193" s="15"/>
      <c r="I193" s="15"/>
      <c r="J193" s="15"/>
      <c r="K193" s="15"/>
      <c r="L193" s="15"/>
      <c r="M193" s="15"/>
      <c r="N193" s="15"/>
      <c r="O193" s="15"/>
      <c r="P193" s="15"/>
      <c r="Q193" s="15"/>
    </row>
    <row r="194" spans="1:17">
      <c r="B194" s="15"/>
      <c r="C194" s="15"/>
      <c r="D194" s="15"/>
      <c r="E194" s="15"/>
      <c r="F194" s="15"/>
      <c r="G194" s="15"/>
      <c r="H194" s="15"/>
      <c r="I194" s="15"/>
      <c r="J194" s="15"/>
      <c r="K194" s="15"/>
      <c r="L194" s="15"/>
      <c r="M194" s="15"/>
      <c r="N194" s="15"/>
      <c r="O194" s="15"/>
      <c r="P194" s="15"/>
      <c r="Q194" s="15"/>
    </row>
    <row r="195" spans="1:17">
      <c r="A195" s="9"/>
      <c r="B195" s="15"/>
      <c r="C195" s="15"/>
      <c r="D195" s="15"/>
      <c r="E195" s="15"/>
      <c r="F195" s="15"/>
      <c r="G195" s="15"/>
      <c r="H195" s="15"/>
      <c r="I195" s="15"/>
      <c r="J195" s="15"/>
      <c r="K195" s="15"/>
      <c r="L195" s="15"/>
      <c r="M195" s="15"/>
      <c r="N195" s="15"/>
      <c r="O195" s="15"/>
      <c r="P195" s="15"/>
      <c r="Q195" s="15"/>
    </row>
    <row r="196" spans="1:17">
      <c r="B196" s="15"/>
      <c r="C196" s="15"/>
      <c r="D196" s="15"/>
      <c r="E196" s="15"/>
      <c r="F196" s="15"/>
      <c r="G196" s="15"/>
      <c r="H196" s="15"/>
      <c r="I196" s="15"/>
      <c r="J196" s="15"/>
      <c r="K196" s="15"/>
      <c r="L196" s="15"/>
      <c r="M196" s="15"/>
      <c r="N196" s="15"/>
      <c r="O196" s="15"/>
      <c r="P196" s="15"/>
      <c r="Q196" s="15"/>
    </row>
    <row r="197" spans="1:17">
      <c r="A197" s="9"/>
      <c r="B197" s="15"/>
      <c r="C197" s="15"/>
      <c r="D197" s="15"/>
      <c r="E197" s="15"/>
      <c r="F197" s="15"/>
      <c r="G197" s="15"/>
      <c r="H197" s="15"/>
      <c r="I197" s="15"/>
      <c r="J197" s="15"/>
      <c r="K197" s="15"/>
      <c r="L197" s="15"/>
      <c r="M197" s="15"/>
      <c r="N197" s="15"/>
      <c r="O197" s="15"/>
      <c r="P197" s="15"/>
      <c r="Q197" s="15"/>
    </row>
    <row r="198" spans="1:17">
      <c r="B198" s="15"/>
      <c r="C198" s="15"/>
      <c r="D198" s="15"/>
      <c r="E198" s="15"/>
      <c r="F198" s="15"/>
      <c r="G198" s="15"/>
      <c r="H198" s="15"/>
      <c r="I198" s="15"/>
      <c r="J198" s="15"/>
      <c r="K198" s="15"/>
      <c r="L198" s="15"/>
      <c r="M198" s="15"/>
      <c r="N198" s="15"/>
      <c r="O198" s="15"/>
      <c r="P198" s="15"/>
      <c r="Q198" s="15"/>
    </row>
    <row r="199" spans="1:17">
      <c r="A199" s="9"/>
      <c r="B199" s="15"/>
      <c r="C199" s="15"/>
      <c r="D199" s="15"/>
      <c r="E199" s="15"/>
      <c r="F199" s="15"/>
      <c r="G199" s="15"/>
      <c r="H199" s="15"/>
      <c r="I199" s="15"/>
      <c r="J199" s="15"/>
      <c r="K199" s="15"/>
      <c r="L199" s="15"/>
      <c r="M199" s="15"/>
      <c r="N199" s="15"/>
      <c r="O199" s="15"/>
      <c r="P199" s="15"/>
      <c r="Q199" s="15"/>
    </row>
    <row r="200" spans="1:17">
      <c r="B200" s="15"/>
      <c r="C200" s="15"/>
      <c r="D200" s="15"/>
      <c r="E200" s="15"/>
      <c r="F200" s="15"/>
      <c r="G200" s="15"/>
      <c r="H200" s="15"/>
      <c r="I200" s="15"/>
      <c r="J200" s="15"/>
      <c r="K200" s="15"/>
      <c r="L200" s="15"/>
      <c r="M200" s="15"/>
      <c r="N200" s="15"/>
      <c r="O200" s="15"/>
      <c r="P200" s="15"/>
      <c r="Q200" s="15"/>
    </row>
    <row r="201" spans="1:17">
      <c r="A201" s="9"/>
      <c r="B201" s="15"/>
      <c r="C201" s="15"/>
      <c r="D201" s="15"/>
      <c r="E201" s="15"/>
      <c r="F201" s="15"/>
      <c r="G201" s="15"/>
      <c r="H201" s="15"/>
      <c r="I201" s="15"/>
      <c r="J201" s="15"/>
      <c r="K201" s="15"/>
      <c r="L201" s="15"/>
      <c r="M201" s="15"/>
      <c r="N201" s="15"/>
      <c r="O201" s="15"/>
      <c r="P201" s="15"/>
      <c r="Q201" s="15"/>
    </row>
    <row r="202" spans="1:17">
      <c r="B202" s="15"/>
      <c r="C202" s="15"/>
      <c r="D202" s="15"/>
      <c r="E202" s="15"/>
      <c r="F202" s="15"/>
      <c r="G202" s="15"/>
      <c r="H202" s="15"/>
      <c r="I202" s="15"/>
      <c r="J202" s="15"/>
      <c r="K202" s="15"/>
      <c r="L202" s="15"/>
      <c r="M202" s="15"/>
      <c r="N202" s="15"/>
      <c r="O202" s="15"/>
      <c r="P202" s="15"/>
      <c r="Q202" s="15"/>
    </row>
    <row r="203" spans="1:17">
      <c r="A203" s="9"/>
      <c r="B203" s="15"/>
      <c r="C203" s="15"/>
      <c r="D203" s="15"/>
      <c r="E203" s="15"/>
      <c r="F203" s="15"/>
      <c r="G203" s="15"/>
      <c r="H203" s="15"/>
      <c r="I203" s="15"/>
      <c r="J203" s="15"/>
      <c r="K203" s="15"/>
      <c r="L203" s="15"/>
      <c r="M203" s="15"/>
      <c r="N203" s="15"/>
      <c r="O203" s="15"/>
      <c r="P203" s="15"/>
      <c r="Q203" s="15"/>
    </row>
    <row r="204" spans="1:17">
      <c r="B204" s="15"/>
      <c r="C204" s="15"/>
      <c r="D204" s="15"/>
      <c r="E204" s="15"/>
      <c r="F204" s="15"/>
      <c r="G204" s="15"/>
      <c r="H204" s="15"/>
      <c r="I204" s="15"/>
      <c r="J204" s="15"/>
      <c r="K204" s="15"/>
      <c r="L204" s="15"/>
      <c r="M204" s="15"/>
      <c r="N204" s="15"/>
      <c r="O204" s="15"/>
      <c r="P204" s="15"/>
      <c r="Q204" s="15"/>
    </row>
    <row r="205" spans="1:17">
      <c r="A205" s="9"/>
      <c r="B205" s="15"/>
      <c r="C205" s="15"/>
      <c r="D205" s="15"/>
      <c r="E205" s="15"/>
      <c r="F205" s="15"/>
      <c r="G205" s="15"/>
      <c r="H205" s="15"/>
      <c r="I205" s="15"/>
      <c r="J205" s="15"/>
      <c r="K205" s="15"/>
      <c r="L205" s="15"/>
      <c r="M205" s="15"/>
      <c r="N205" s="15"/>
      <c r="O205" s="15"/>
      <c r="P205" s="15"/>
      <c r="Q205" s="15"/>
    </row>
    <row r="206" spans="1:17">
      <c r="B206" s="15"/>
      <c r="C206" s="15"/>
      <c r="D206" s="15"/>
      <c r="E206" s="15"/>
      <c r="F206" s="15"/>
      <c r="G206" s="15"/>
      <c r="H206" s="15"/>
      <c r="I206" s="15"/>
      <c r="J206" s="15"/>
      <c r="K206" s="15"/>
      <c r="L206" s="15"/>
      <c r="M206" s="15"/>
      <c r="N206" s="15"/>
      <c r="O206" s="15"/>
      <c r="P206" s="15"/>
      <c r="Q206"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BC51"/>
  <sheetViews>
    <sheetView workbookViewId="0">
      <selection activeCell="BA30" sqref="BA30"/>
    </sheetView>
  </sheetViews>
  <sheetFormatPr defaultRowHeight="15"/>
  <cols>
    <col min="1" max="1" width="16.28515625" customWidth="1"/>
    <col min="2" max="2" width="18.42578125" customWidth="1"/>
    <col min="3" max="3" width="20" customWidth="1"/>
    <col min="4" max="4" width="20.140625" customWidth="1"/>
    <col min="5" max="5" width="20.7109375" customWidth="1"/>
    <col min="6" max="6" width="21.7109375" customWidth="1"/>
    <col min="7" max="7" width="21.42578125" customWidth="1"/>
    <col min="8" max="9" width="18" customWidth="1"/>
    <col min="10" max="10" width="14.140625" customWidth="1"/>
    <col min="11" max="11" width="19.85546875" customWidth="1"/>
    <col min="12" max="12" width="12" bestFit="1" customWidth="1"/>
    <col min="16" max="16" width="9.5703125" customWidth="1"/>
    <col min="17" max="17" width="15.140625" customWidth="1"/>
    <col min="18" max="18" width="9.85546875" customWidth="1"/>
    <col min="19" max="19" width="10.5703125" customWidth="1"/>
    <col min="20" max="20" width="10.7109375" customWidth="1"/>
    <col min="52" max="52" width="21.28515625" customWidth="1"/>
    <col min="53" max="53" width="21.5703125" customWidth="1"/>
    <col min="54" max="54" width="25.5703125" customWidth="1"/>
    <col min="55" max="55" width="20.7109375" customWidth="1"/>
  </cols>
  <sheetData>
    <row r="1" spans="1:55" s="28" customFormat="1"/>
    <row r="2" spans="1:55" s="28" customFormat="1">
      <c r="A2" s="45" t="s">
        <v>11</v>
      </c>
      <c r="B2" s="45"/>
      <c r="C2" s="29"/>
      <c r="D2" s="29"/>
      <c r="E2" s="30"/>
      <c r="F2" s="31"/>
    </row>
    <row r="3" spans="1:55" s="28" customFormat="1"/>
    <row r="4" spans="1:55" s="36" customFormat="1" ht="45">
      <c r="A4" s="32" t="s">
        <v>0</v>
      </c>
      <c r="B4" s="32" t="s">
        <v>19</v>
      </c>
      <c r="C4" s="33" t="s">
        <v>25</v>
      </c>
      <c r="D4" s="33" t="s">
        <v>26</v>
      </c>
      <c r="E4" s="34" t="s">
        <v>28</v>
      </c>
      <c r="F4" s="34" t="s">
        <v>29</v>
      </c>
      <c r="G4" s="34" t="s">
        <v>30</v>
      </c>
      <c r="H4" s="46"/>
      <c r="I4" s="46"/>
      <c r="J4" s="35" t="s">
        <v>20</v>
      </c>
      <c r="K4" s="35" t="s">
        <v>21</v>
      </c>
      <c r="S4" s="36" t="s">
        <v>6</v>
      </c>
      <c r="AM4" s="36" t="s">
        <v>7</v>
      </c>
      <c r="AZ4" s="20" t="s">
        <v>23</v>
      </c>
      <c r="BA4" s="37" t="s">
        <v>22</v>
      </c>
      <c r="BB4" s="37"/>
      <c r="BC4" s="37"/>
    </row>
    <row r="5" spans="1:55" s="28" customFormat="1">
      <c r="A5" s="20"/>
      <c r="B5" s="20"/>
      <c r="D5" s="36"/>
      <c r="E5" s="31"/>
      <c r="L5" s="28">
        <v>1</v>
      </c>
      <c r="M5" s="28">
        <v>2</v>
      </c>
      <c r="N5" s="28">
        <v>3</v>
      </c>
      <c r="O5" s="28">
        <v>4</v>
      </c>
      <c r="P5" s="28">
        <v>5</v>
      </c>
      <c r="Q5" s="36">
        <v>6</v>
      </c>
      <c r="R5" s="28">
        <v>7</v>
      </c>
      <c r="S5" s="28">
        <v>8</v>
      </c>
      <c r="T5" s="28">
        <v>9</v>
      </c>
      <c r="U5" s="28">
        <v>10</v>
      </c>
      <c r="V5" s="28">
        <v>11</v>
      </c>
      <c r="W5" s="28">
        <v>12</v>
      </c>
      <c r="X5" s="28">
        <v>13</v>
      </c>
      <c r="Y5" s="28">
        <v>14</v>
      </c>
      <c r="Z5" s="28">
        <v>15</v>
      </c>
      <c r="AA5" s="28">
        <v>16</v>
      </c>
      <c r="AB5" s="28">
        <v>17</v>
      </c>
      <c r="AC5" s="28">
        <v>18</v>
      </c>
      <c r="AD5" s="28">
        <v>19</v>
      </c>
      <c r="AE5" s="28">
        <v>20</v>
      </c>
      <c r="AF5" s="28">
        <v>1</v>
      </c>
      <c r="AG5" s="28">
        <v>2</v>
      </c>
      <c r="AH5" s="28">
        <v>3</v>
      </c>
      <c r="AI5" s="28">
        <v>4</v>
      </c>
      <c r="AJ5" s="28">
        <v>5</v>
      </c>
      <c r="AK5" s="28">
        <v>6</v>
      </c>
      <c r="AL5" s="28">
        <v>7</v>
      </c>
      <c r="AM5" s="28">
        <v>8</v>
      </c>
      <c r="AN5" s="28">
        <v>9</v>
      </c>
      <c r="AO5" s="28">
        <v>10</v>
      </c>
      <c r="AP5" s="28">
        <v>11</v>
      </c>
      <c r="AQ5" s="28">
        <v>12</v>
      </c>
      <c r="AR5" s="28">
        <v>13</v>
      </c>
      <c r="AS5" s="28">
        <v>14</v>
      </c>
      <c r="AT5" s="28">
        <v>15</v>
      </c>
      <c r="AU5" s="28">
        <v>16</v>
      </c>
      <c r="AV5" s="28">
        <v>17</v>
      </c>
      <c r="AW5" s="28">
        <v>18</v>
      </c>
      <c r="AX5" s="28">
        <v>19</v>
      </c>
      <c r="AY5" s="28">
        <v>20</v>
      </c>
    </row>
    <row r="6" spans="1:55" s="28" customFormat="1">
      <c r="A6" s="28">
        <v>1</v>
      </c>
      <c r="B6" s="38">
        <f>IF(J6="","",Data!G7)</f>
        <v>2</v>
      </c>
      <c r="C6" s="39">
        <f>IF(Data!D7=0,"",IF(J6="","",(IF((AZ6-B6)&lt;=0,0,AZ6-B6))))</f>
        <v>15</v>
      </c>
      <c r="D6" s="39">
        <f>IF((Data!B7+Data!C7)=0,"",IF(J6="","",BA6-B6))</f>
        <v>14</v>
      </c>
      <c r="E6" s="40">
        <f>IF(Data!D7="","",Data!D7)</f>
        <v>15</v>
      </c>
      <c r="F6" s="40">
        <f>IF(Data!E7="","",Data!E7)</f>
        <v>20</v>
      </c>
      <c r="G6" s="40">
        <f>IF(Data!F7="","",Data!F7)</f>
        <v>10</v>
      </c>
      <c r="H6" s="41"/>
      <c r="I6" s="41"/>
      <c r="J6" s="42">
        <f>IF((Data!C7+Data!B7)=0,"",Data!C7/(Data!C7+Data!B7))</f>
        <v>0.7142857142857143</v>
      </c>
      <c r="K6" s="47">
        <f>(Data!E7-Data!F7)/6</f>
        <v>1.6666666666666667</v>
      </c>
      <c r="L6" s="28">
        <f>POISSON(L$5,Data!$D7,TRUE)</f>
        <v>4.8944371280293176E-6</v>
      </c>
      <c r="M6" s="28">
        <f>POISSON(M$5,Data!$D7,TRUE)</f>
        <v>3.9308448184485459E-5</v>
      </c>
      <c r="N6" s="28">
        <f>POISSON(N$5,Data!$D7,TRUE)</f>
        <v>2.1137850346676616E-4</v>
      </c>
      <c r="O6" s="28">
        <f>POISSON(O$5,Data!$D7,TRUE)</f>
        <v>8.5664121077531875E-4</v>
      </c>
      <c r="P6" s="28">
        <f>POISSON(P$5,Data!$D7,TRUE)</f>
        <v>2.7924293327009765E-3</v>
      </c>
      <c r="Q6" s="28">
        <f>POISSON(Q$5,Data!$D7,TRUE)</f>
        <v>7.6318996375151216E-3</v>
      </c>
      <c r="R6" s="28">
        <f>POISSON(R$5,Data!$D7,TRUE)</f>
        <v>1.8002193147831146E-2</v>
      </c>
      <c r="S6" s="28">
        <f>POISSON(S$5,Data!$D7,TRUE)</f>
        <v>3.7446493479673694E-2</v>
      </c>
      <c r="T6" s="28">
        <f>POISSON(T$5,Data!$D7,TRUE)</f>
        <v>6.9853660699411249E-2</v>
      </c>
      <c r="U6" s="28">
        <f>POISSON(U$5,Data!$D7,TRUE)</f>
        <v>0.1184644115290176</v>
      </c>
      <c r="V6" s="28">
        <f>POISSON(V$5,Data!$D7,TRUE)</f>
        <v>0.1847517990239354</v>
      </c>
      <c r="W6" s="28">
        <f>POISSON(W$5,Data!$D7,TRUE)</f>
        <v>0.26761103339258263</v>
      </c>
      <c r="X6" s="28">
        <f>POISSON(X$5,Data!$D7,TRUE)</f>
        <v>0.36321784227948323</v>
      </c>
      <c r="Y6" s="28">
        <f>POISSON(Y$5,Data!$D7,TRUE)</f>
        <v>0.46565370894401942</v>
      </c>
      <c r="Z6" s="28">
        <f>POISSON(Z$5,Data!$D7,TRUE)</f>
        <v>0.56808957560855577</v>
      </c>
      <c r="AA6" s="28">
        <f>POISSON(AA$5,Data!$D7,TRUE)</f>
        <v>0.66412320060655883</v>
      </c>
      <c r="AB6" s="28">
        <f>POISSON(AB$5,Data!$D7,TRUE)</f>
        <v>0.74885875207538477</v>
      </c>
      <c r="AC6" s="28">
        <f>POISSON(AC$5,Data!$D7,TRUE)</f>
        <v>0.8194717116327398</v>
      </c>
      <c r="AD6" s="28">
        <f>POISSON(AD$5,Data!$D7,TRUE)</f>
        <v>0.87521878496749406</v>
      </c>
      <c r="AE6" s="28">
        <f>POISSON(AE$5,Data!$D7,TRUE)</f>
        <v>0.91702908996855936</v>
      </c>
      <c r="AF6" s="28" t="str">
        <f>IF(L6&gt;=$J6,L$5,"")</f>
        <v/>
      </c>
      <c r="AG6" s="28" t="str">
        <f t="shared" ref="AG6:AY6" si="0">IF(M6&gt;=$J6,M$5,"")</f>
        <v/>
      </c>
      <c r="AH6" s="28" t="str">
        <f t="shared" si="0"/>
        <v/>
      </c>
      <c r="AI6" s="28" t="str">
        <f t="shared" si="0"/>
        <v/>
      </c>
      <c r="AJ6" s="28" t="str">
        <f t="shared" si="0"/>
        <v/>
      </c>
      <c r="AK6" s="28" t="str">
        <f t="shared" si="0"/>
        <v/>
      </c>
      <c r="AL6" s="28" t="str">
        <f t="shared" si="0"/>
        <v/>
      </c>
      <c r="AM6" s="28" t="str">
        <f t="shared" si="0"/>
        <v/>
      </c>
      <c r="AN6" s="28" t="str">
        <f t="shared" si="0"/>
        <v/>
      </c>
      <c r="AO6" s="28" t="str">
        <f t="shared" si="0"/>
        <v/>
      </c>
      <c r="AP6" s="28" t="str">
        <f t="shared" si="0"/>
        <v/>
      </c>
      <c r="AQ6" s="28" t="str">
        <f t="shared" si="0"/>
        <v/>
      </c>
      <c r="AR6" s="28" t="str">
        <f t="shared" si="0"/>
        <v/>
      </c>
      <c r="AS6" s="28" t="str">
        <f t="shared" si="0"/>
        <v/>
      </c>
      <c r="AT6" s="28" t="str">
        <f t="shared" si="0"/>
        <v/>
      </c>
      <c r="AU6" s="28" t="str">
        <f t="shared" si="0"/>
        <v/>
      </c>
      <c r="AV6" s="28">
        <f t="shared" si="0"/>
        <v>17</v>
      </c>
      <c r="AW6" s="28">
        <f t="shared" si="0"/>
        <v>18</v>
      </c>
      <c r="AX6" s="28">
        <f t="shared" si="0"/>
        <v>19</v>
      </c>
      <c r="AY6" s="28">
        <f t="shared" si="0"/>
        <v>20</v>
      </c>
      <c r="AZ6" s="28">
        <f>MIN(AF6:AY6)</f>
        <v>17</v>
      </c>
      <c r="BA6" s="48">
        <f>IF(K6=0,"",INT(NORMINV(J6,(Data!E7+Data!F7)/2,K6)+0.5))</f>
        <v>16</v>
      </c>
      <c r="BB6" s="48"/>
      <c r="BC6" s="48"/>
    </row>
    <row r="7" spans="1:55" s="28" customFormat="1">
      <c r="A7" s="28">
        <v>2</v>
      </c>
      <c r="B7" s="38">
        <f>IF(J7="","",Data!G8)</f>
        <v>3</v>
      </c>
      <c r="C7" s="39">
        <f>IF(Data!D8=0,"",IF(J7="","",(IF((AZ7-B7)&lt;=0,0,AZ7-B7))))</f>
        <v>4</v>
      </c>
      <c r="D7" s="39">
        <f>IF((Data!B8+Data!C8)=0,"",IF(J7="","",BA7-B7))</f>
        <v>4</v>
      </c>
      <c r="E7" s="40">
        <f>IF(Data!D8="","",Data!D8)</f>
        <v>6</v>
      </c>
      <c r="F7" s="40">
        <f>IF(Data!E8="","",Data!E8)</f>
        <v>10</v>
      </c>
      <c r="G7" s="40">
        <f>IF(Data!F8="","",Data!F8)</f>
        <v>2</v>
      </c>
      <c r="H7" s="41"/>
      <c r="I7" s="41"/>
      <c r="J7" s="42">
        <f>IF((Data!C8+Data!B8)=0,"",Data!C8/(Data!C8+Data!B8))</f>
        <v>0.67567567567567566</v>
      </c>
      <c r="K7" s="47">
        <f>(Data!E8-Data!F8)/6</f>
        <v>1.3333333333333333</v>
      </c>
      <c r="L7" s="28">
        <f>POISSON(L$5,Data!$D8,TRUE)</f>
        <v>1.7351265236664797E-2</v>
      </c>
      <c r="M7" s="28">
        <f>POISSON(M$5,Data!$D8,TRUE)</f>
        <v>6.1968804416659987E-2</v>
      </c>
      <c r="N7" s="28">
        <f>POISSON(N$5,Data!$D8,TRUE)</f>
        <v>0.15120388277665037</v>
      </c>
      <c r="O7" s="28">
        <f>POISSON(O$5,Data!$D8,TRUE)</f>
        <v>0.28505650031663593</v>
      </c>
      <c r="P7" s="28">
        <f>POISSON(P$5,Data!$D8,TRUE)</f>
        <v>0.44567964136461863</v>
      </c>
      <c r="Q7" s="28">
        <f>POISSON(Q$5,Data!$D8,TRUE)</f>
        <v>0.60630278241260127</v>
      </c>
      <c r="R7" s="28">
        <f>POISSON(R$5,Data!$D8,TRUE)</f>
        <v>0.74397976045372927</v>
      </c>
      <c r="S7" s="28">
        <f>POISSON(S$5,Data!$D8,TRUE)</f>
        <v>0.84723749398457515</v>
      </c>
      <c r="T7" s="28">
        <f>POISSON(T$5,Data!$D8,TRUE)</f>
        <v>0.91607598300513926</v>
      </c>
      <c r="U7" s="28">
        <f>POISSON(U$5,Data!$D8,TRUE)</f>
        <v>0.95737907641747755</v>
      </c>
      <c r="V7" s="28">
        <f>POISSON(V$5,Data!$D8,TRUE)</f>
        <v>0.97990803646057112</v>
      </c>
      <c r="W7" s="28">
        <f>POISSON(W$5,Data!$D8,TRUE)</f>
        <v>0.99117251648211802</v>
      </c>
      <c r="X7" s="28">
        <f>POISSON(X$5,Data!$D8,TRUE)</f>
        <v>0.99637150726129353</v>
      </c>
      <c r="Y7" s="28">
        <f>POISSON(Y$5,Data!$D8,TRUE)</f>
        <v>0.99859964616665431</v>
      </c>
      <c r="Z7" s="28">
        <f>POISSON(Z$5,Data!$D8,TRUE)</f>
        <v>0.99949090172879873</v>
      </c>
      <c r="AA7" s="28">
        <f>POISSON(AA$5,Data!$D8,TRUE)</f>
        <v>0.99982512256460288</v>
      </c>
      <c r="AB7" s="28">
        <f>POISSON(AB$5,Data!$D8,TRUE)</f>
        <v>0.99994308285959266</v>
      </c>
      <c r="AC7" s="28">
        <f>POISSON(AC$5,Data!$D8,TRUE)</f>
        <v>0.99998240295792251</v>
      </c>
      <c r="AD7" s="28">
        <f>POISSON(AD$5,Data!$D8,TRUE)</f>
        <v>0.9999948198310793</v>
      </c>
      <c r="AE7" s="28">
        <f>POISSON(AE$5,Data!$D8,TRUE)</f>
        <v>0.99999854489302642</v>
      </c>
      <c r="AF7" s="28" t="str">
        <f t="shared" ref="AF7:AF25" si="1">IF(L7&gt;=$J7,L$5,"")</f>
        <v/>
      </c>
      <c r="AG7" s="28" t="str">
        <f t="shared" ref="AG7:AG25" si="2">IF(M7&gt;=$J7,M$5,"")</f>
        <v/>
      </c>
      <c r="AH7" s="28" t="str">
        <f t="shared" ref="AH7:AH25" si="3">IF(N7&gt;=$J7,N$5,"")</f>
        <v/>
      </c>
      <c r="AI7" s="28" t="str">
        <f t="shared" ref="AI7:AI25" si="4">IF(O7&gt;=$J7,O$5,"")</f>
        <v/>
      </c>
      <c r="AJ7" s="28" t="str">
        <f t="shared" ref="AJ7:AJ25" si="5">IF(P7&gt;=$J7,P$5,"")</f>
        <v/>
      </c>
      <c r="AK7" s="28" t="str">
        <f t="shared" ref="AK7:AK25" si="6">IF(Q7&gt;=$J7,Q$5,"")</f>
        <v/>
      </c>
      <c r="AL7" s="28">
        <f t="shared" ref="AL7:AL25" si="7">IF(R7&gt;=$J7,R$5,"")</f>
        <v>7</v>
      </c>
      <c r="AM7" s="28">
        <f t="shared" ref="AM7:AM25" si="8">IF(S7&gt;=$J7,S$5,"")</f>
        <v>8</v>
      </c>
      <c r="AN7" s="28">
        <f t="shared" ref="AN7:AN25" si="9">IF(T7&gt;=$J7,T$5,"")</f>
        <v>9</v>
      </c>
      <c r="AO7" s="28">
        <f t="shared" ref="AO7:AO25" si="10">IF(U7&gt;=$J7,U$5,"")</f>
        <v>10</v>
      </c>
      <c r="AP7" s="28">
        <f t="shared" ref="AP7:AP25" si="11">IF(V7&gt;=$J7,V$5,"")</f>
        <v>11</v>
      </c>
      <c r="AQ7" s="28">
        <f t="shared" ref="AQ7:AQ25" si="12">IF(W7&gt;=$J7,W$5,"")</f>
        <v>12</v>
      </c>
      <c r="AR7" s="28">
        <f t="shared" ref="AR7:AR25" si="13">IF(X7&gt;=$J7,X$5,"")</f>
        <v>13</v>
      </c>
      <c r="AS7" s="28">
        <f t="shared" ref="AS7:AS25" si="14">IF(Y7&gt;=$J7,Y$5,"")</f>
        <v>14</v>
      </c>
      <c r="AT7" s="28">
        <f t="shared" ref="AT7:AT25" si="15">IF(Z7&gt;=$J7,Z$5,"")</f>
        <v>15</v>
      </c>
      <c r="AU7" s="28">
        <f t="shared" ref="AU7:AU25" si="16">IF(AA7&gt;=$J7,AA$5,"")</f>
        <v>16</v>
      </c>
      <c r="AV7" s="28">
        <f t="shared" ref="AV7:AV25" si="17">IF(AB7&gt;=$J7,AB$5,"")</f>
        <v>17</v>
      </c>
      <c r="AW7" s="28">
        <f t="shared" ref="AW7:AW25" si="18">IF(AC7&gt;=$J7,AC$5,"")</f>
        <v>18</v>
      </c>
      <c r="AX7" s="28">
        <f t="shared" ref="AX7:AX25" si="19">IF(AD7&gt;=$J7,AD$5,"")</f>
        <v>19</v>
      </c>
      <c r="AY7" s="28">
        <f t="shared" ref="AY7:AY25" si="20">IF(AE7&gt;=$J7,AE$5,"")</f>
        <v>20</v>
      </c>
      <c r="AZ7" s="28">
        <f t="shared" ref="AZ7:AZ25" si="21">MIN(AF7:AY7)</f>
        <v>7</v>
      </c>
      <c r="BA7" s="48">
        <f>IF(K7=0,"",INT(NORMINV(J7,(Data!E8+Data!F8)/2,K7)+0.5))</f>
        <v>7</v>
      </c>
      <c r="BB7" s="48"/>
      <c r="BC7" s="48"/>
    </row>
    <row r="8" spans="1:55" s="28" customFormat="1">
      <c r="A8" s="28">
        <v>3</v>
      </c>
      <c r="B8" s="38">
        <f>IF(J8="","",Data!G9)</f>
        <v>4</v>
      </c>
      <c r="C8" s="39">
        <f>IF(Data!D9=0,"",IF(J8="","",(IF((AZ8-B8)&lt;=0,0,AZ8-B8))))</f>
        <v>16</v>
      </c>
      <c r="D8" s="39">
        <f>IF((Data!B9+Data!C9)=0,"",IF(J8="","",BA8-B8))</f>
        <v>20</v>
      </c>
      <c r="E8" s="40">
        <f>IF(Data!D9="","",Data!D9)</f>
        <v>15</v>
      </c>
      <c r="F8" s="40">
        <f>IF(Data!E9="","",Data!E9)</f>
        <v>30</v>
      </c>
      <c r="G8" s="40">
        <f>IF(Data!F9="","",Data!F9)</f>
        <v>10</v>
      </c>
      <c r="H8" s="41"/>
      <c r="I8" s="41"/>
      <c r="J8" s="42">
        <f>IF((Data!C9+Data!B9)=0,"",Data!C9/(Data!C9+Data!B9))</f>
        <v>0.88888888888888884</v>
      </c>
      <c r="K8" s="47">
        <f>(Data!E9-Data!F9)/6</f>
        <v>3.3333333333333335</v>
      </c>
      <c r="L8" s="28">
        <f>POISSON(L$5,Data!$D9,TRUE)</f>
        <v>4.8944371280293176E-6</v>
      </c>
      <c r="M8" s="28">
        <f>POISSON(M$5,Data!$D9,TRUE)</f>
        <v>3.9308448184485459E-5</v>
      </c>
      <c r="N8" s="28">
        <f>POISSON(N$5,Data!$D9,TRUE)</f>
        <v>2.1137850346676616E-4</v>
      </c>
      <c r="O8" s="28">
        <f>POISSON(O$5,Data!$D9,TRUE)</f>
        <v>8.5664121077531875E-4</v>
      </c>
      <c r="P8" s="28">
        <f>POISSON(P$5,Data!$D9,TRUE)</f>
        <v>2.7924293327009765E-3</v>
      </c>
      <c r="Q8" s="28">
        <f>POISSON(Q$5,Data!$D9,TRUE)</f>
        <v>7.6318996375151216E-3</v>
      </c>
      <c r="R8" s="28">
        <f>POISSON(R$5,Data!$D9,TRUE)</f>
        <v>1.8002193147831146E-2</v>
      </c>
      <c r="S8" s="28">
        <f>POISSON(S$5,Data!$D9,TRUE)</f>
        <v>3.7446493479673694E-2</v>
      </c>
      <c r="T8" s="28">
        <f>POISSON(T$5,Data!$D9,TRUE)</f>
        <v>6.9853660699411249E-2</v>
      </c>
      <c r="U8" s="28">
        <f>POISSON(U$5,Data!$D9,TRUE)</f>
        <v>0.1184644115290176</v>
      </c>
      <c r="V8" s="28">
        <f>POISSON(V$5,Data!$D9,TRUE)</f>
        <v>0.1847517990239354</v>
      </c>
      <c r="W8" s="28">
        <f>POISSON(W$5,Data!$D9,TRUE)</f>
        <v>0.26761103339258263</v>
      </c>
      <c r="X8" s="28">
        <f>POISSON(X$5,Data!$D9,TRUE)</f>
        <v>0.36321784227948323</v>
      </c>
      <c r="Y8" s="28">
        <f>POISSON(Y$5,Data!$D9,TRUE)</f>
        <v>0.46565370894401942</v>
      </c>
      <c r="Z8" s="28">
        <f>POISSON(Z$5,Data!$D9,TRUE)</f>
        <v>0.56808957560855577</v>
      </c>
      <c r="AA8" s="28">
        <f>POISSON(AA$5,Data!$D9,TRUE)</f>
        <v>0.66412320060655883</v>
      </c>
      <c r="AB8" s="28">
        <f>POISSON(AB$5,Data!$D9,TRUE)</f>
        <v>0.74885875207538477</v>
      </c>
      <c r="AC8" s="28">
        <f>POISSON(AC$5,Data!$D9,TRUE)</f>
        <v>0.8194717116327398</v>
      </c>
      <c r="AD8" s="28">
        <f>POISSON(AD$5,Data!$D9,TRUE)</f>
        <v>0.87521878496749406</v>
      </c>
      <c r="AE8" s="28">
        <f>POISSON(AE$5,Data!$D9,TRUE)</f>
        <v>0.91702908996855936</v>
      </c>
      <c r="AF8" s="28" t="str">
        <f t="shared" si="1"/>
        <v/>
      </c>
      <c r="AG8" s="28" t="str">
        <f t="shared" si="2"/>
        <v/>
      </c>
      <c r="AH8" s="28" t="str">
        <f t="shared" si="3"/>
        <v/>
      </c>
      <c r="AI8" s="28" t="str">
        <f t="shared" si="4"/>
        <v/>
      </c>
      <c r="AJ8" s="28" t="str">
        <f t="shared" si="5"/>
        <v/>
      </c>
      <c r="AK8" s="28" t="str">
        <f t="shared" si="6"/>
        <v/>
      </c>
      <c r="AL8" s="28" t="str">
        <f t="shared" si="7"/>
        <v/>
      </c>
      <c r="AM8" s="28" t="str">
        <f t="shared" si="8"/>
        <v/>
      </c>
      <c r="AN8" s="28" t="str">
        <f t="shared" si="9"/>
        <v/>
      </c>
      <c r="AO8" s="28" t="str">
        <f t="shared" si="10"/>
        <v/>
      </c>
      <c r="AP8" s="28" t="str">
        <f t="shared" si="11"/>
        <v/>
      </c>
      <c r="AQ8" s="28" t="str">
        <f t="shared" si="12"/>
        <v/>
      </c>
      <c r="AR8" s="28" t="str">
        <f t="shared" si="13"/>
        <v/>
      </c>
      <c r="AS8" s="28" t="str">
        <f t="shared" si="14"/>
        <v/>
      </c>
      <c r="AT8" s="28" t="str">
        <f t="shared" si="15"/>
        <v/>
      </c>
      <c r="AU8" s="28" t="str">
        <f t="shared" si="16"/>
        <v/>
      </c>
      <c r="AV8" s="28" t="str">
        <f t="shared" si="17"/>
        <v/>
      </c>
      <c r="AW8" s="28" t="str">
        <f t="shared" si="18"/>
        <v/>
      </c>
      <c r="AX8" s="28" t="str">
        <f t="shared" si="19"/>
        <v/>
      </c>
      <c r="AY8" s="28">
        <f t="shared" si="20"/>
        <v>20</v>
      </c>
      <c r="AZ8" s="28">
        <f t="shared" si="21"/>
        <v>20</v>
      </c>
      <c r="BA8" s="48">
        <f>IF(K8=0,"",INT(NORMINV(J8,(Data!E9+Data!F9)/2,K8)+0.5))</f>
        <v>24</v>
      </c>
      <c r="BB8" s="48"/>
      <c r="BC8" s="48"/>
    </row>
    <row r="9" spans="1:55" s="28" customFormat="1">
      <c r="A9" s="28">
        <v>4</v>
      </c>
      <c r="B9" s="38">
        <f>IF(J9="","",Data!G10)</f>
        <v>6</v>
      </c>
      <c r="C9" s="39" t="str">
        <f>IF(Data!D10=0,"",IF(J9="","",(IF((AZ9-B9)&lt;=0,0,AZ9-B9))))</f>
        <v/>
      </c>
      <c r="D9" s="39">
        <f>IF((Data!B10+Data!C10)=0,"",IF(J9="","",BA9-B9))</f>
        <v>34</v>
      </c>
      <c r="E9" s="40" t="str">
        <f>IF(Data!D10="","",Data!D10)</f>
        <v/>
      </c>
      <c r="F9" s="40">
        <f>IF(Data!E10="","",Data!E10)</f>
        <v>50</v>
      </c>
      <c r="G9" s="40">
        <f>IF(Data!F10="","",Data!F10)</f>
        <v>30</v>
      </c>
      <c r="H9" s="41"/>
      <c r="I9" s="41"/>
      <c r="J9" s="42">
        <f>IF((Data!C10+Data!B10)=0,"",Data!C10/(Data!C10+Data!B10))</f>
        <v>0.54545454545454541</v>
      </c>
      <c r="K9" s="47">
        <f>(Data!E10-Data!F10)/6</f>
        <v>3.3333333333333335</v>
      </c>
      <c r="L9" s="28">
        <f>POISSON(L$5,Data!$D10,TRUE)</f>
        <v>1</v>
      </c>
      <c r="M9" s="28">
        <f>POISSON(M$5,Data!$D10,TRUE)</f>
        <v>1</v>
      </c>
      <c r="N9" s="28">
        <f>POISSON(N$5,Data!$D10,TRUE)</f>
        <v>1</v>
      </c>
      <c r="O9" s="28">
        <f>POISSON(O$5,Data!$D10,TRUE)</f>
        <v>1</v>
      </c>
      <c r="P9" s="28">
        <f>POISSON(P$5,Data!$D10,TRUE)</f>
        <v>1</v>
      </c>
      <c r="Q9" s="28">
        <f>POISSON(Q$5,Data!$D10,TRUE)</f>
        <v>1</v>
      </c>
      <c r="R9" s="28">
        <f>POISSON(R$5,Data!$D10,TRUE)</f>
        <v>1</v>
      </c>
      <c r="S9" s="28">
        <f>POISSON(S$5,Data!$D10,TRUE)</f>
        <v>1</v>
      </c>
      <c r="T9" s="28">
        <f>POISSON(T$5,Data!$D10,TRUE)</f>
        <v>1</v>
      </c>
      <c r="U9" s="28">
        <f>POISSON(U$5,Data!$D10,TRUE)</f>
        <v>1</v>
      </c>
      <c r="V9" s="28">
        <f>POISSON(V$5,Data!$D10,TRUE)</f>
        <v>1</v>
      </c>
      <c r="W9" s="28">
        <f>POISSON(W$5,Data!$D10,TRUE)</f>
        <v>1</v>
      </c>
      <c r="X9" s="28">
        <f>POISSON(X$5,Data!$D10,TRUE)</f>
        <v>1</v>
      </c>
      <c r="Y9" s="28">
        <f>POISSON(Y$5,Data!$D10,TRUE)</f>
        <v>1</v>
      </c>
      <c r="Z9" s="28">
        <f>POISSON(Z$5,Data!$D10,TRUE)</f>
        <v>1</v>
      </c>
      <c r="AA9" s="28">
        <f>POISSON(AA$5,Data!$D10,TRUE)</f>
        <v>1</v>
      </c>
      <c r="AB9" s="28">
        <f>POISSON(AB$5,Data!$D10,TRUE)</f>
        <v>1</v>
      </c>
      <c r="AC9" s="28">
        <f>POISSON(AC$5,Data!$D10,TRUE)</f>
        <v>1</v>
      </c>
      <c r="AD9" s="28">
        <f>POISSON(AD$5,Data!$D10,TRUE)</f>
        <v>1</v>
      </c>
      <c r="AE9" s="28">
        <f>POISSON(AE$5,Data!$D10,TRUE)</f>
        <v>1</v>
      </c>
      <c r="AF9" s="28">
        <f t="shared" si="1"/>
        <v>1</v>
      </c>
      <c r="AG9" s="28">
        <f t="shared" si="2"/>
        <v>2</v>
      </c>
      <c r="AH9" s="28">
        <f t="shared" si="3"/>
        <v>3</v>
      </c>
      <c r="AI9" s="28">
        <f t="shared" si="4"/>
        <v>4</v>
      </c>
      <c r="AJ9" s="28">
        <f t="shared" si="5"/>
        <v>5</v>
      </c>
      <c r="AK9" s="28">
        <f t="shared" si="6"/>
        <v>6</v>
      </c>
      <c r="AL9" s="28">
        <f t="shared" si="7"/>
        <v>7</v>
      </c>
      <c r="AM9" s="28">
        <f t="shared" si="8"/>
        <v>8</v>
      </c>
      <c r="AN9" s="28">
        <f t="shared" si="9"/>
        <v>9</v>
      </c>
      <c r="AO9" s="28">
        <f t="shared" si="10"/>
        <v>10</v>
      </c>
      <c r="AP9" s="28">
        <f t="shared" si="11"/>
        <v>11</v>
      </c>
      <c r="AQ9" s="28">
        <f t="shared" si="12"/>
        <v>12</v>
      </c>
      <c r="AR9" s="28">
        <f t="shared" si="13"/>
        <v>13</v>
      </c>
      <c r="AS9" s="28">
        <f t="shared" si="14"/>
        <v>14</v>
      </c>
      <c r="AT9" s="28">
        <f t="shared" si="15"/>
        <v>15</v>
      </c>
      <c r="AU9" s="28">
        <f t="shared" si="16"/>
        <v>16</v>
      </c>
      <c r="AV9" s="28">
        <f t="shared" si="17"/>
        <v>17</v>
      </c>
      <c r="AW9" s="28">
        <f t="shared" si="18"/>
        <v>18</v>
      </c>
      <c r="AX9" s="28">
        <f t="shared" si="19"/>
        <v>19</v>
      </c>
      <c r="AY9" s="28">
        <f t="shared" si="20"/>
        <v>20</v>
      </c>
      <c r="AZ9" s="28">
        <f t="shared" si="21"/>
        <v>1</v>
      </c>
      <c r="BA9" s="48">
        <f>IF(K9=0,"",INT(NORMINV(J9,(Data!E10+Data!F10)/2,K9)+0.5))</f>
        <v>40</v>
      </c>
      <c r="BB9" s="48"/>
      <c r="BC9" s="48"/>
    </row>
    <row r="10" spans="1:55" s="28" customFormat="1">
      <c r="A10" s="28">
        <v>5</v>
      </c>
      <c r="B10" s="38">
        <f>IF(J10="","",Data!G11)</f>
        <v>0</v>
      </c>
      <c r="C10" s="39">
        <f>IF(Data!D11=0,"",IF(J10="","",(IF((AZ10-B10)&lt;=0,0,AZ10-B10))))</f>
        <v>4</v>
      </c>
      <c r="D10" s="39">
        <f>IF((Data!B11+Data!C11)=0,"",IF(J10="","",BA10-B10))</f>
        <v>4</v>
      </c>
      <c r="E10" s="40">
        <f>IF(Data!D11="","",Data!D11)</f>
        <v>4</v>
      </c>
      <c r="F10" s="40">
        <f>IF(Data!E11="","",Data!E11)</f>
        <v>6</v>
      </c>
      <c r="G10" s="40">
        <f>IF(Data!F11="","",Data!F11)</f>
        <v>2</v>
      </c>
      <c r="H10" s="41"/>
      <c r="I10" s="41"/>
      <c r="J10" s="42">
        <f>IF((Data!C11+Data!B11)=0,"",Data!C11/(Data!C11+Data!B11))</f>
        <v>0.5714285714285714</v>
      </c>
      <c r="K10" s="47">
        <f>(Data!E11-Data!F11)/6</f>
        <v>0.66666666666666663</v>
      </c>
      <c r="L10" s="28">
        <f>POISSON(L$5,Data!$D11,TRUE)</f>
        <v>9.1578194443671365E-2</v>
      </c>
      <c r="M10" s="28">
        <f>POISSON(M$5,Data!$D11,TRUE)</f>
        <v>0.23810330555354556</v>
      </c>
      <c r="N10" s="28">
        <f>POISSON(N$5,Data!$D11,TRUE)</f>
        <v>0.43347012036671112</v>
      </c>
      <c r="O10" s="28">
        <f>POISSON(O$5,Data!$D11,TRUE)</f>
        <v>0.62883693517987671</v>
      </c>
      <c r="P10" s="28">
        <f>POISSON(P$5,Data!$D11,TRUE)</f>
        <v>0.78513038703040916</v>
      </c>
      <c r="Q10" s="28">
        <f>POISSON(Q$5,Data!$D11,TRUE)</f>
        <v>0.8893260215974309</v>
      </c>
      <c r="R10" s="28">
        <f>POISSON(R$5,Data!$D11,TRUE)</f>
        <v>0.94886638420715741</v>
      </c>
      <c r="S10" s="28">
        <f>POISSON(S$5,Data!$D11,TRUE)</f>
        <v>0.97863656551202083</v>
      </c>
      <c r="T10" s="28">
        <f>POISSON(T$5,Data!$D11,TRUE)</f>
        <v>0.99186775720307108</v>
      </c>
      <c r="U10" s="28">
        <f>POISSON(U$5,Data!$D11,TRUE)</f>
        <v>0.99716023387949138</v>
      </c>
      <c r="V10" s="28">
        <f>POISSON(V$5,Data!$D11,TRUE)</f>
        <v>0.99908477085273506</v>
      </c>
      <c r="W10" s="28">
        <f>POISSON(W$5,Data!$D11,TRUE)</f>
        <v>0.99972628317714951</v>
      </c>
      <c r="X10" s="28">
        <f>POISSON(X$5,Data!$D11,TRUE)</f>
        <v>0.99992367158466167</v>
      </c>
      <c r="Y10" s="28">
        <f>POISSON(Y$5,Data!$D11,TRUE)</f>
        <v>0.99998006827252228</v>
      </c>
      <c r="Z10" s="28">
        <f>POISSON(Z$5,Data!$D11,TRUE)</f>
        <v>0.99999510738928532</v>
      </c>
      <c r="AA10" s="28">
        <f>POISSON(AA$5,Data!$D11,TRUE)</f>
        <v>0.99999886716847586</v>
      </c>
      <c r="AB10" s="28">
        <f>POISSON(AB$5,Data!$D11,TRUE)</f>
        <v>0.99999975182240319</v>
      </c>
      <c r="AC10" s="28">
        <f>POISSON(AC$5,Data!$D11,TRUE)</f>
        <v>0.99999994841216466</v>
      </c>
      <c r="AD10" s="28">
        <f>POISSON(AD$5,Data!$D11,TRUE)</f>
        <v>0.99999998979948301</v>
      </c>
      <c r="AE10" s="28">
        <f>POISSON(AE$5,Data!$D11,TRUE)</f>
        <v>0.99999999807694662</v>
      </c>
      <c r="AF10" s="28" t="str">
        <f t="shared" si="1"/>
        <v/>
      </c>
      <c r="AG10" s="28" t="str">
        <f t="shared" si="2"/>
        <v/>
      </c>
      <c r="AH10" s="28" t="str">
        <f t="shared" si="3"/>
        <v/>
      </c>
      <c r="AI10" s="28">
        <f t="shared" si="4"/>
        <v>4</v>
      </c>
      <c r="AJ10" s="28">
        <f t="shared" si="5"/>
        <v>5</v>
      </c>
      <c r="AK10" s="28">
        <f t="shared" si="6"/>
        <v>6</v>
      </c>
      <c r="AL10" s="28">
        <f t="shared" si="7"/>
        <v>7</v>
      </c>
      <c r="AM10" s="28">
        <f t="shared" si="8"/>
        <v>8</v>
      </c>
      <c r="AN10" s="28">
        <f t="shared" si="9"/>
        <v>9</v>
      </c>
      <c r="AO10" s="28">
        <f t="shared" si="10"/>
        <v>10</v>
      </c>
      <c r="AP10" s="28">
        <f t="shared" si="11"/>
        <v>11</v>
      </c>
      <c r="AQ10" s="28">
        <f t="shared" si="12"/>
        <v>12</v>
      </c>
      <c r="AR10" s="28">
        <f t="shared" si="13"/>
        <v>13</v>
      </c>
      <c r="AS10" s="28">
        <f t="shared" si="14"/>
        <v>14</v>
      </c>
      <c r="AT10" s="28">
        <f t="shared" si="15"/>
        <v>15</v>
      </c>
      <c r="AU10" s="28">
        <f t="shared" si="16"/>
        <v>16</v>
      </c>
      <c r="AV10" s="28">
        <f t="shared" si="17"/>
        <v>17</v>
      </c>
      <c r="AW10" s="28">
        <f t="shared" si="18"/>
        <v>18</v>
      </c>
      <c r="AX10" s="28">
        <f t="shared" si="19"/>
        <v>19</v>
      </c>
      <c r="AY10" s="28">
        <f t="shared" si="20"/>
        <v>20</v>
      </c>
      <c r="AZ10" s="28">
        <f t="shared" si="21"/>
        <v>4</v>
      </c>
      <c r="BA10" s="48">
        <f>IF(K10=0,"",INT(NORMINV(J10,(Data!E11+Data!F11)/2,K10)+0.5))</f>
        <v>4</v>
      </c>
      <c r="BB10" s="48"/>
      <c r="BC10" s="48"/>
    </row>
    <row r="11" spans="1:55" s="28" customFormat="1">
      <c r="A11" s="28">
        <v>6</v>
      </c>
      <c r="B11" s="38" t="str">
        <f>IF(J11="","",Data!G12)</f>
        <v/>
      </c>
      <c r="C11" s="39" t="str">
        <f>IF(Data!D12=0,"",IF(J11="","",(IF((AZ11-B11)&lt;=0,0,AZ11-B11))))</f>
        <v/>
      </c>
      <c r="D11" s="39" t="str">
        <f>IF((Data!B12+Data!C12)=0,"",IF(J11="","",BA11-B11))</f>
        <v/>
      </c>
      <c r="E11" s="40" t="str">
        <f>IF(Data!D12="","",Data!D12)</f>
        <v/>
      </c>
      <c r="F11" s="40" t="str">
        <f>IF(Data!E12="","",Data!E12)</f>
        <v/>
      </c>
      <c r="G11" s="40" t="str">
        <f>IF(Data!F12="","",Data!F12)</f>
        <v/>
      </c>
      <c r="H11" s="41"/>
      <c r="I11" s="41"/>
      <c r="J11" s="42" t="str">
        <f>IF((Data!C12+Data!B12)=0,"",Data!C12/(Data!C12+Data!B12))</f>
        <v/>
      </c>
      <c r="K11" s="47">
        <f>(Data!E12-Data!F12)/6</f>
        <v>0</v>
      </c>
      <c r="L11" s="28">
        <f>POISSON(L$5,Data!$D12,TRUE)</f>
        <v>1</v>
      </c>
      <c r="M11" s="28">
        <f>POISSON(M$5,Data!$D12,TRUE)</f>
        <v>1</v>
      </c>
      <c r="N11" s="28">
        <f>POISSON(N$5,Data!$D12,TRUE)</f>
        <v>1</v>
      </c>
      <c r="O11" s="28">
        <f>POISSON(O$5,Data!$D12,TRUE)</f>
        <v>1</v>
      </c>
      <c r="P11" s="28">
        <f>POISSON(P$5,Data!$D12,TRUE)</f>
        <v>1</v>
      </c>
      <c r="Q11" s="28">
        <f>POISSON(Q$5,Data!$D12,TRUE)</f>
        <v>1</v>
      </c>
      <c r="R11" s="28">
        <f>POISSON(R$5,Data!$D12,TRUE)</f>
        <v>1</v>
      </c>
      <c r="S11" s="28">
        <f>POISSON(S$5,Data!$D12,TRUE)</f>
        <v>1</v>
      </c>
      <c r="T11" s="28">
        <f>POISSON(T$5,Data!$D12,TRUE)</f>
        <v>1</v>
      </c>
      <c r="U11" s="28">
        <f>POISSON(U$5,Data!$D12,TRUE)</f>
        <v>1</v>
      </c>
      <c r="V11" s="28">
        <f>POISSON(V$5,Data!$D12,TRUE)</f>
        <v>1</v>
      </c>
      <c r="W11" s="28">
        <f>POISSON(W$5,Data!$D12,TRUE)</f>
        <v>1</v>
      </c>
      <c r="X11" s="28">
        <f>POISSON(X$5,Data!$D12,TRUE)</f>
        <v>1</v>
      </c>
      <c r="Y11" s="28">
        <f>POISSON(Y$5,Data!$D12,TRUE)</f>
        <v>1</v>
      </c>
      <c r="Z11" s="28">
        <f>POISSON(Z$5,Data!$D12,TRUE)</f>
        <v>1</v>
      </c>
      <c r="AA11" s="28">
        <f>POISSON(AA$5,Data!$D12,TRUE)</f>
        <v>1</v>
      </c>
      <c r="AB11" s="28">
        <f>POISSON(AB$5,Data!$D12,TRUE)</f>
        <v>1</v>
      </c>
      <c r="AC11" s="28">
        <f>POISSON(AC$5,Data!$D12,TRUE)</f>
        <v>1</v>
      </c>
      <c r="AD11" s="28">
        <f>POISSON(AD$5,Data!$D12,TRUE)</f>
        <v>1</v>
      </c>
      <c r="AE11" s="28">
        <f>POISSON(AE$5,Data!$D12,TRUE)</f>
        <v>1</v>
      </c>
      <c r="AF11" s="28" t="str">
        <f t="shared" si="1"/>
        <v/>
      </c>
      <c r="AG11" s="28" t="str">
        <f t="shared" si="2"/>
        <v/>
      </c>
      <c r="AH11" s="28" t="str">
        <f t="shared" si="3"/>
        <v/>
      </c>
      <c r="AI11" s="28" t="str">
        <f t="shared" si="4"/>
        <v/>
      </c>
      <c r="AJ11" s="28" t="str">
        <f t="shared" si="5"/>
        <v/>
      </c>
      <c r="AK11" s="28" t="str">
        <f t="shared" si="6"/>
        <v/>
      </c>
      <c r="AL11" s="28" t="str">
        <f t="shared" si="7"/>
        <v/>
      </c>
      <c r="AM11" s="28" t="str">
        <f t="shared" si="8"/>
        <v/>
      </c>
      <c r="AN11" s="28" t="str">
        <f t="shared" si="9"/>
        <v/>
      </c>
      <c r="AO11" s="28" t="str">
        <f t="shared" si="10"/>
        <v/>
      </c>
      <c r="AP11" s="28" t="str">
        <f t="shared" si="11"/>
        <v/>
      </c>
      <c r="AQ11" s="28" t="str">
        <f t="shared" si="12"/>
        <v/>
      </c>
      <c r="AR11" s="28" t="str">
        <f t="shared" si="13"/>
        <v/>
      </c>
      <c r="AS11" s="28" t="str">
        <f t="shared" si="14"/>
        <v/>
      </c>
      <c r="AT11" s="28" t="str">
        <f t="shared" si="15"/>
        <v/>
      </c>
      <c r="AU11" s="28" t="str">
        <f t="shared" si="16"/>
        <v/>
      </c>
      <c r="AV11" s="28" t="str">
        <f t="shared" si="17"/>
        <v/>
      </c>
      <c r="AW11" s="28" t="str">
        <f t="shared" si="18"/>
        <v/>
      </c>
      <c r="AX11" s="28" t="str">
        <f t="shared" si="19"/>
        <v/>
      </c>
      <c r="AY11" s="28" t="str">
        <f t="shared" si="20"/>
        <v/>
      </c>
      <c r="AZ11" s="28">
        <f t="shared" si="21"/>
        <v>0</v>
      </c>
      <c r="BA11" s="48" t="str">
        <f>IF(K11=0,"",INT(NORMINV(J11,(Data!E12+Data!F12)/2,K11)+0.5))</f>
        <v/>
      </c>
      <c r="BB11" s="48"/>
      <c r="BC11" s="48"/>
    </row>
    <row r="12" spans="1:55" s="28" customFormat="1">
      <c r="A12" s="28">
        <v>7</v>
      </c>
      <c r="B12" s="38" t="str">
        <f>IF(J12="","",Data!G13)</f>
        <v/>
      </c>
      <c r="C12" s="39" t="str">
        <f>IF(Data!D13=0,"",IF(J12="","",(IF((AZ12-B12)&lt;=0,0,AZ12-B12))))</f>
        <v/>
      </c>
      <c r="D12" s="39" t="str">
        <f>IF((Data!B13+Data!C13)=0,"",IF(J12="","",BA12-B12))</f>
        <v/>
      </c>
      <c r="E12" s="40" t="str">
        <f>IF(Data!D13="","",Data!D13)</f>
        <v/>
      </c>
      <c r="F12" s="40" t="str">
        <f>IF(Data!E13="","",Data!E13)</f>
        <v/>
      </c>
      <c r="G12" s="40" t="str">
        <f>IF(Data!F13="","",Data!F13)</f>
        <v/>
      </c>
      <c r="H12" s="41"/>
      <c r="I12" s="41"/>
      <c r="J12" s="42" t="str">
        <f>IF((Data!C13+Data!B13)=0,"",Data!C13/(Data!C13+Data!B13))</f>
        <v/>
      </c>
      <c r="K12" s="47">
        <f>(Data!E13-Data!F13)/6</f>
        <v>0</v>
      </c>
      <c r="L12" s="28">
        <f>POISSON(L$5,Data!$D13,TRUE)</f>
        <v>1</v>
      </c>
      <c r="M12" s="28">
        <f>POISSON(M$5,Data!$D13,TRUE)</f>
        <v>1</v>
      </c>
      <c r="N12" s="28">
        <f>POISSON(N$5,Data!$D13,TRUE)</f>
        <v>1</v>
      </c>
      <c r="O12" s="28">
        <f>POISSON(O$5,Data!$D13,TRUE)</f>
        <v>1</v>
      </c>
      <c r="P12" s="28">
        <f>POISSON(P$5,Data!$D13,TRUE)</f>
        <v>1</v>
      </c>
      <c r="Q12" s="28">
        <f>POISSON(Q$5,Data!$D13,TRUE)</f>
        <v>1</v>
      </c>
      <c r="R12" s="28">
        <f>POISSON(R$5,Data!$D13,TRUE)</f>
        <v>1</v>
      </c>
      <c r="S12" s="28">
        <f>POISSON(S$5,Data!$D13,TRUE)</f>
        <v>1</v>
      </c>
      <c r="T12" s="28">
        <f>POISSON(T$5,Data!$D13,TRUE)</f>
        <v>1</v>
      </c>
      <c r="U12" s="28">
        <f>POISSON(U$5,Data!$D13,TRUE)</f>
        <v>1</v>
      </c>
      <c r="V12" s="28">
        <f>POISSON(V$5,Data!$D13,TRUE)</f>
        <v>1</v>
      </c>
      <c r="W12" s="28">
        <f>POISSON(W$5,Data!$D13,TRUE)</f>
        <v>1</v>
      </c>
      <c r="X12" s="28">
        <f>POISSON(X$5,Data!$D13,TRUE)</f>
        <v>1</v>
      </c>
      <c r="Y12" s="28">
        <f>POISSON(Y$5,Data!$D13,TRUE)</f>
        <v>1</v>
      </c>
      <c r="Z12" s="28">
        <f>POISSON(Z$5,Data!$D13,TRUE)</f>
        <v>1</v>
      </c>
      <c r="AA12" s="28">
        <f>POISSON(AA$5,Data!$D13,TRUE)</f>
        <v>1</v>
      </c>
      <c r="AB12" s="28">
        <f>POISSON(AB$5,Data!$D13,TRUE)</f>
        <v>1</v>
      </c>
      <c r="AC12" s="28">
        <f>POISSON(AC$5,Data!$D13,TRUE)</f>
        <v>1</v>
      </c>
      <c r="AD12" s="28">
        <f>POISSON(AD$5,Data!$D13,TRUE)</f>
        <v>1</v>
      </c>
      <c r="AE12" s="28">
        <f>POISSON(AE$5,Data!$D13,TRUE)</f>
        <v>1</v>
      </c>
      <c r="AF12" s="28" t="str">
        <f t="shared" si="1"/>
        <v/>
      </c>
      <c r="AG12" s="28" t="str">
        <f t="shared" si="2"/>
        <v/>
      </c>
      <c r="AH12" s="28" t="str">
        <f t="shared" si="3"/>
        <v/>
      </c>
      <c r="AI12" s="28" t="str">
        <f t="shared" si="4"/>
        <v/>
      </c>
      <c r="AJ12" s="28" t="str">
        <f t="shared" si="5"/>
        <v/>
      </c>
      <c r="AK12" s="28" t="str">
        <f t="shared" si="6"/>
        <v/>
      </c>
      <c r="AL12" s="28" t="str">
        <f t="shared" si="7"/>
        <v/>
      </c>
      <c r="AM12" s="28" t="str">
        <f t="shared" si="8"/>
        <v/>
      </c>
      <c r="AN12" s="28" t="str">
        <f t="shared" si="9"/>
        <v/>
      </c>
      <c r="AO12" s="28" t="str">
        <f t="shared" si="10"/>
        <v/>
      </c>
      <c r="AP12" s="28" t="str">
        <f t="shared" si="11"/>
        <v/>
      </c>
      <c r="AQ12" s="28" t="str">
        <f t="shared" si="12"/>
        <v/>
      </c>
      <c r="AR12" s="28" t="str">
        <f t="shared" si="13"/>
        <v/>
      </c>
      <c r="AS12" s="28" t="str">
        <f t="shared" si="14"/>
        <v/>
      </c>
      <c r="AT12" s="28" t="str">
        <f t="shared" si="15"/>
        <v/>
      </c>
      <c r="AU12" s="28" t="str">
        <f t="shared" si="16"/>
        <v/>
      </c>
      <c r="AV12" s="28" t="str">
        <f t="shared" si="17"/>
        <v/>
      </c>
      <c r="AW12" s="28" t="str">
        <f t="shared" si="18"/>
        <v/>
      </c>
      <c r="AX12" s="28" t="str">
        <f t="shared" si="19"/>
        <v/>
      </c>
      <c r="AY12" s="28" t="str">
        <f t="shared" si="20"/>
        <v/>
      </c>
      <c r="AZ12" s="28">
        <f t="shared" si="21"/>
        <v>0</v>
      </c>
      <c r="BA12" s="48" t="str">
        <f>IF(K12=0,"",INT(NORMINV(J12,(Data!E13+Data!F13)/2,K12)+0.5))</f>
        <v/>
      </c>
      <c r="BB12" s="48"/>
      <c r="BC12" s="48"/>
    </row>
    <row r="13" spans="1:55" s="28" customFormat="1">
      <c r="A13" s="28">
        <v>8</v>
      </c>
      <c r="B13" s="38" t="str">
        <f>IF(J13="","",Data!G14)</f>
        <v/>
      </c>
      <c r="C13" s="39" t="str">
        <f>IF(Data!D14=0,"",IF(J13="","",(IF((AZ13-B13)&lt;=0,0,AZ13-B13))))</f>
        <v/>
      </c>
      <c r="D13" s="39" t="str">
        <f>IF((Data!B14+Data!C14)=0,"",IF(J13="","",BA13-B13))</f>
        <v/>
      </c>
      <c r="E13" s="40" t="str">
        <f>IF(Data!D14="","",Data!D14)</f>
        <v/>
      </c>
      <c r="F13" s="40" t="str">
        <f>IF(Data!E14="","",Data!E14)</f>
        <v/>
      </c>
      <c r="G13" s="40" t="str">
        <f>IF(Data!F14="","",Data!F14)</f>
        <v/>
      </c>
      <c r="H13" s="41"/>
      <c r="I13" s="41"/>
      <c r="J13" s="42" t="str">
        <f>IF((Data!C14+Data!B14)=0,"",Data!C14/(Data!C14+Data!B14))</f>
        <v/>
      </c>
      <c r="K13" s="47">
        <f>(Data!E14-Data!F14)/6</f>
        <v>0</v>
      </c>
      <c r="L13" s="28">
        <f>POISSON(L$5,Data!$D14,TRUE)</f>
        <v>1</v>
      </c>
      <c r="M13" s="28">
        <f>POISSON(M$5,Data!$D14,TRUE)</f>
        <v>1</v>
      </c>
      <c r="N13" s="28">
        <f>POISSON(N$5,Data!$D14,TRUE)</f>
        <v>1</v>
      </c>
      <c r="O13" s="28">
        <f>POISSON(O$5,Data!$D14,TRUE)</f>
        <v>1</v>
      </c>
      <c r="P13" s="28">
        <f>POISSON(P$5,Data!$D14,TRUE)</f>
        <v>1</v>
      </c>
      <c r="Q13" s="28">
        <f>POISSON(Q$5,Data!$D14,TRUE)</f>
        <v>1</v>
      </c>
      <c r="R13" s="28">
        <f>POISSON(R$5,Data!$D14,TRUE)</f>
        <v>1</v>
      </c>
      <c r="S13" s="28">
        <f>POISSON(S$5,Data!$D14,TRUE)</f>
        <v>1</v>
      </c>
      <c r="T13" s="28">
        <f>POISSON(T$5,Data!$D14,TRUE)</f>
        <v>1</v>
      </c>
      <c r="U13" s="28">
        <f>POISSON(U$5,Data!$D14,TRUE)</f>
        <v>1</v>
      </c>
      <c r="V13" s="28">
        <f>POISSON(V$5,Data!$D14,TRUE)</f>
        <v>1</v>
      </c>
      <c r="W13" s="28">
        <f>POISSON(W$5,Data!$D14,TRUE)</f>
        <v>1</v>
      </c>
      <c r="X13" s="28">
        <f>POISSON(X$5,Data!$D14,TRUE)</f>
        <v>1</v>
      </c>
      <c r="Y13" s="28">
        <f>POISSON(Y$5,Data!$D14,TRUE)</f>
        <v>1</v>
      </c>
      <c r="Z13" s="28">
        <f>POISSON(Z$5,Data!$D14,TRUE)</f>
        <v>1</v>
      </c>
      <c r="AA13" s="28">
        <f>POISSON(AA$5,Data!$D14,TRUE)</f>
        <v>1</v>
      </c>
      <c r="AB13" s="28">
        <f>POISSON(AB$5,Data!$D14,TRUE)</f>
        <v>1</v>
      </c>
      <c r="AC13" s="28">
        <f>POISSON(AC$5,Data!$D14,TRUE)</f>
        <v>1</v>
      </c>
      <c r="AD13" s="28">
        <f>POISSON(AD$5,Data!$D14,TRUE)</f>
        <v>1</v>
      </c>
      <c r="AE13" s="28">
        <f>POISSON(AE$5,Data!$D14,TRUE)</f>
        <v>1</v>
      </c>
      <c r="AF13" s="28" t="str">
        <f t="shared" si="1"/>
        <v/>
      </c>
      <c r="AG13" s="28" t="str">
        <f t="shared" si="2"/>
        <v/>
      </c>
      <c r="AH13" s="28" t="str">
        <f t="shared" si="3"/>
        <v/>
      </c>
      <c r="AI13" s="28" t="str">
        <f t="shared" si="4"/>
        <v/>
      </c>
      <c r="AJ13" s="28" t="str">
        <f t="shared" si="5"/>
        <v/>
      </c>
      <c r="AK13" s="28" t="str">
        <f t="shared" si="6"/>
        <v/>
      </c>
      <c r="AL13" s="28" t="str">
        <f t="shared" si="7"/>
        <v/>
      </c>
      <c r="AM13" s="28" t="str">
        <f t="shared" si="8"/>
        <v/>
      </c>
      <c r="AN13" s="28" t="str">
        <f t="shared" si="9"/>
        <v/>
      </c>
      <c r="AO13" s="28" t="str">
        <f t="shared" si="10"/>
        <v/>
      </c>
      <c r="AP13" s="28" t="str">
        <f t="shared" si="11"/>
        <v/>
      </c>
      <c r="AQ13" s="28" t="str">
        <f t="shared" si="12"/>
        <v/>
      </c>
      <c r="AR13" s="28" t="str">
        <f t="shared" si="13"/>
        <v/>
      </c>
      <c r="AS13" s="28" t="str">
        <f t="shared" si="14"/>
        <v/>
      </c>
      <c r="AT13" s="28" t="str">
        <f t="shared" si="15"/>
        <v/>
      </c>
      <c r="AU13" s="28" t="str">
        <f t="shared" si="16"/>
        <v/>
      </c>
      <c r="AV13" s="28" t="str">
        <f t="shared" si="17"/>
        <v/>
      </c>
      <c r="AW13" s="28" t="str">
        <f t="shared" si="18"/>
        <v/>
      </c>
      <c r="AX13" s="28" t="str">
        <f t="shared" si="19"/>
        <v/>
      </c>
      <c r="AY13" s="28" t="str">
        <f t="shared" si="20"/>
        <v/>
      </c>
      <c r="AZ13" s="28">
        <f t="shared" si="21"/>
        <v>0</v>
      </c>
      <c r="BA13" s="48" t="str">
        <f>IF(K13=0,"",INT(NORMINV(J13,(Data!E14+Data!F14)/2,K13)+0.5))</f>
        <v/>
      </c>
      <c r="BB13" s="48"/>
      <c r="BC13" s="48"/>
    </row>
    <row r="14" spans="1:55" s="28" customFormat="1">
      <c r="A14" s="28">
        <v>9</v>
      </c>
      <c r="B14" s="38" t="str">
        <f>IF(J14="","",Data!G15)</f>
        <v/>
      </c>
      <c r="C14" s="39" t="str">
        <f>IF(Data!D15=0,"",IF(J14="","",(IF((AZ14-B14)&lt;=0,0,AZ14-B14))))</f>
        <v/>
      </c>
      <c r="D14" s="39" t="str">
        <f>IF((Data!B15+Data!C15)=0,"",IF(J14="","",BA14-B14))</f>
        <v/>
      </c>
      <c r="E14" s="40" t="str">
        <f>IF(Data!D15="","",Data!D15)</f>
        <v/>
      </c>
      <c r="F14" s="40" t="str">
        <f>IF(Data!E15="","",Data!E15)</f>
        <v/>
      </c>
      <c r="G14" s="40" t="str">
        <f>IF(Data!F15="","",Data!F15)</f>
        <v/>
      </c>
      <c r="H14" s="41"/>
      <c r="I14" s="41"/>
      <c r="J14" s="42" t="str">
        <f>IF((Data!C15+Data!B15)=0,"",Data!C15/(Data!C15+Data!B15))</f>
        <v/>
      </c>
      <c r="K14" s="47">
        <f>(Data!E15-Data!F15)/6</f>
        <v>0</v>
      </c>
      <c r="L14" s="28">
        <f>POISSON(L$5,Data!$D15,TRUE)</f>
        <v>1</v>
      </c>
      <c r="M14" s="28">
        <f>POISSON(M$5,Data!$D15,TRUE)</f>
        <v>1</v>
      </c>
      <c r="N14" s="28">
        <f>POISSON(N$5,Data!$D15,TRUE)</f>
        <v>1</v>
      </c>
      <c r="O14" s="28">
        <f>POISSON(O$5,Data!$D15,TRUE)</f>
        <v>1</v>
      </c>
      <c r="P14" s="28">
        <f>POISSON(P$5,Data!$D15,TRUE)</f>
        <v>1</v>
      </c>
      <c r="Q14" s="28">
        <f>POISSON(Q$5,Data!$D15,TRUE)</f>
        <v>1</v>
      </c>
      <c r="R14" s="28">
        <f>POISSON(R$5,Data!$D15,TRUE)</f>
        <v>1</v>
      </c>
      <c r="S14" s="28">
        <f>POISSON(S$5,Data!$D15,TRUE)</f>
        <v>1</v>
      </c>
      <c r="T14" s="28">
        <f>POISSON(T$5,Data!$D15,TRUE)</f>
        <v>1</v>
      </c>
      <c r="U14" s="28">
        <f>POISSON(U$5,Data!$D15,TRUE)</f>
        <v>1</v>
      </c>
      <c r="V14" s="28">
        <f>POISSON(V$5,Data!$D15,TRUE)</f>
        <v>1</v>
      </c>
      <c r="W14" s="28">
        <f>POISSON(W$5,Data!$D15,TRUE)</f>
        <v>1</v>
      </c>
      <c r="X14" s="28">
        <f>POISSON(X$5,Data!$D15,TRUE)</f>
        <v>1</v>
      </c>
      <c r="Y14" s="28">
        <f>POISSON(Y$5,Data!$D15,TRUE)</f>
        <v>1</v>
      </c>
      <c r="Z14" s="28">
        <f>POISSON(Z$5,Data!$D15,TRUE)</f>
        <v>1</v>
      </c>
      <c r="AA14" s="28">
        <f>POISSON(AA$5,Data!$D15,TRUE)</f>
        <v>1</v>
      </c>
      <c r="AB14" s="28">
        <f>POISSON(AB$5,Data!$D15,TRUE)</f>
        <v>1</v>
      </c>
      <c r="AC14" s="28">
        <f>POISSON(AC$5,Data!$D15,TRUE)</f>
        <v>1</v>
      </c>
      <c r="AD14" s="28">
        <f>POISSON(AD$5,Data!$D15,TRUE)</f>
        <v>1</v>
      </c>
      <c r="AE14" s="28">
        <f>POISSON(AE$5,Data!$D15,TRUE)</f>
        <v>1</v>
      </c>
      <c r="AF14" s="28" t="str">
        <f t="shared" si="1"/>
        <v/>
      </c>
      <c r="AG14" s="28" t="str">
        <f t="shared" si="2"/>
        <v/>
      </c>
      <c r="AH14" s="28" t="str">
        <f t="shared" si="3"/>
        <v/>
      </c>
      <c r="AI14" s="28" t="str">
        <f t="shared" si="4"/>
        <v/>
      </c>
      <c r="AJ14" s="28" t="str">
        <f t="shared" si="5"/>
        <v/>
      </c>
      <c r="AK14" s="28" t="str">
        <f t="shared" si="6"/>
        <v/>
      </c>
      <c r="AL14" s="28" t="str">
        <f t="shared" si="7"/>
        <v/>
      </c>
      <c r="AM14" s="28" t="str">
        <f t="shared" si="8"/>
        <v/>
      </c>
      <c r="AN14" s="28" t="str">
        <f t="shared" si="9"/>
        <v/>
      </c>
      <c r="AO14" s="28" t="str">
        <f t="shared" si="10"/>
        <v/>
      </c>
      <c r="AP14" s="28" t="str">
        <f t="shared" si="11"/>
        <v/>
      </c>
      <c r="AQ14" s="28" t="str">
        <f t="shared" si="12"/>
        <v/>
      </c>
      <c r="AR14" s="28" t="str">
        <f t="shared" si="13"/>
        <v/>
      </c>
      <c r="AS14" s="28" t="str">
        <f t="shared" si="14"/>
        <v/>
      </c>
      <c r="AT14" s="28" t="str">
        <f t="shared" si="15"/>
        <v/>
      </c>
      <c r="AU14" s="28" t="str">
        <f t="shared" si="16"/>
        <v/>
      </c>
      <c r="AV14" s="28" t="str">
        <f t="shared" si="17"/>
        <v/>
      </c>
      <c r="AW14" s="28" t="str">
        <f t="shared" si="18"/>
        <v/>
      </c>
      <c r="AX14" s="28" t="str">
        <f t="shared" si="19"/>
        <v/>
      </c>
      <c r="AY14" s="28" t="str">
        <f t="shared" si="20"/>
        <v/>
      </c>
      <c r="AZ14" s="28">
        <f t="shared" si="21"/>
        <v>0</v>
      </c>
      <c r="BA14" s="48" t="str">
        <f>IF(K14=0,"",INT(NORMINV(J14,(Data!E15+Data!F15)/2,K14)+0.5))</f>
        <v/>
      </c>
      <c r="BB14" s="48"/>
      <c r="BC14" s="48"/>
    </row>
    <row r="15" spans="1:55" s="28" customFormat="1">
      <c r="A15" s="28">
        <v>10</v>
      </c>
      <c r="B15" s="38" t="str">
        <f>IF(J15="","",Data!G16)</f>
        <v/>
      </c>
      <c r="C15" s="39" t="str">
        <f>IF(Data!D16=0,"",IF(J15="","",(IF((AZ15-B15)&lt;=0,0,AZ15-B15))))</f>
        <v/>
      </c>
      <c r="D15" s="39" t="str">
        <f>IF((Data!B16+Data!C16)=0,"",IF(J15="","",BA15-B15))</f>
        <v/>
      </c>
      <c r="E15" s="40" t="str">
        <f>IF(Data!D16="","",Data!D16)</f>
        <v/>
      </c>
      <c r="F15" s="40" t="str">
        <f>IF(Data!E16="","",Data!E16)</f>
        <v/>
      </c>
      <c r="G15" s="40" t="str">
        <f>IF(Data!F16="","",Data!F16)</f>
        <v/>
      </c>
      <c r="H15" s="41"/>
      <c r="I15" s="41"/>
      <c r="J15" s="42" t="str">
        <f>IF((Data!C16+Data!B16)=0,"",Data!C16/(Data!C16+Data!B16))</f>
        <v/>
      </c>
      <c r="K15" s="47">
        <f>(Data!E16-Data!F16)/6</f>
        <v>0</v>
      </c>
      <c r="L15" s="28">
        <f>POISSON(L$5,Data!$D16,TRUE)</f>
        <v>1</v>
      </c>
      <c r="M15" s="28">
        <f>POISSON(M$5,Data!$D16,TRUE)</f>
        <v>1</v>
      </c>
      <c r="N15" s="28">
        <f>POISSON(N$5,Data!$D16,TRUE)</f>
        <v>1</v>
      </c>
      <c r="O15" s="28">
        <f>POISSON(O$5,Data!$D16,TRUE)</f>
        <v>1</v>
      </c>
      <c r="P15" s="28">
        <f>POISSON(P$5,Data!$D16,TRUE)</f>
        <v>1</v>
      </c>
      <c r="Q15" s="28">
        <f>POISSON(Q$5,Data!$D16,TRUE)</f>
        <v>1</v>
      </c>
      <c r="R15" s="28">
        <f>POISSON(R$5,Data!$D16,TRUE)</f>
        <v>1</v>
      </c>
      <c r="S15" s="28">
        <f>POISSON(S$5,Data!$D16,TRUE)</f>
        <v>1</v>
      </c>
      <c r="T15" s="28">
        <f>POISSON(T$5,Data!$D16,TRUE)</f>
        <v>1</v>
      </c>
      <c r="U15" s="28">
        <f>POISSON(U$5,Data!$D16,TRUE)</f>
        <v>1</v>
      </c>
      <c r="V15" s="28">
        <f>POISSON(V$5,Data!$D16,TRUE)</f>
        <v>1</v>
      </c>
      <c r="W15" s="28">
        <f>POISSON(W$5,Data!$D16,TRUE)</f>
        <v>1</v>
      </c>
      <c r="X15" s="28">
        <f>POISSON(X$5,Data!$D16,TRUE)</f>
        <v>1</v>
      </c>
      <c r="Y15" s="28">
        <f>POISSON(Y$5,Data!$D16,TRUE)</f>
        <v>1</v>
      </c>
      <c r="Z15" s="28">
        <f>POISSON(Z$5,Data!$D16,TRUE)</f>
        <v>1</v>
      </c>
      <c r="AA15" s="28">
        <f>POISSON(AA$5,Data!$D16,TRUE)</f>
        <v>1</v>
      </c>
      <c r="AB15" s="28">
        <f>POISSON(AB$5,Data!$D16,TRUE)</f>
        <v>1</v>
      </c>
      <c r="AC15" s="28">
        <f>POISSON(AC$5,Data!$D16,TRUE)</f>
        <v>1</v>
      </c>
      <c r="AD15" s="28">
        <f>POISSON(AD$5,Data!$D16,TRUE)</f>
        <v>1</v>
      </c>
      <c r="AE15" s="28">
        <f>POISSON(AE$5,Data!$D16,TRUE)</f>
        <v>1</v>
      </c>
      <c r="AF15" s="28" t="str">
        <f t="shared" si="1"/>
        <v/>
      </c>
      <c r="AG15" s="28" t="str">
        <f t="shared" si="2"/>
        <v/>
      </c>
      <c r="AH15" s="28" t="str">
        <f t="shared" si="3"/>
        <v/>
      </c>
      <c r="AI15" s="28" t="str">
        <f t="shared" si="4"/>
        <v/>
      </c>
      <c r="AJ15" s="28" t="str">
        <f t="shared" si="5"/>
        <v/>
      </c>
      <c r="AK15" s="28" t="str">
        <f t="shared" si="6"/>
        <v/>
      </c>
      <c r="AL15" s="28" t="str">
        <f t="shared" si="7"/>
        <v/>
      </c>
      <c r="AM15" s="28" t="str">
        <f t="shared" si="8"/>
        <v/>
      </c>
      <c r="AN15" s="28" t="str">
        <f t="shared" si="9"/>
        <v/>
      </c>
      <c r="AO15" s="28" t="str">
        <f t="shared" si="10"/>
        <v/>
      </c>
      <c r="AP15" s="28" t="str">
        <f t="shared" si="11"/>
        <v/>
      </c>
      <c r="AQ15" s="28" t="str">
        <f t="shared" si="12"/>
        <v/>
      </c>
      <c r="AR15" s="28" t="str">
        <f t="shared" si="13"/>
        <v/>
      </c>
      <c r="AS15" s="28" t="str">
        <f t="shared" si="14"/>
        <v/>
      </c>
      <c r="AT15" s="28" t="str">
        <f t="shared" si="15"/>
        <v/>
      </c>
      <c r="AU15" s="28" t="str">
        <f t="shared" si="16"/>
        <v/>
      </c>
      <c r="AV15" s="28" t="str">
        <f t="shared" si="17"/>
        <v/>
      </c>
      <c r="AW15" s="28" t="str">
        <f t="shared" si="18"/>
        <v/>
      </c>
      <c r="AX15" s="28" t="str">
        <f t="shared" si="19"/>
        <v/>
      </c>
      <c r="AY15" s="28" t="str">
        <f t="shared" si="20"/>
        <v/>
      </c>
      <c r="AZ15" s="28">
        <f t="shared" si="21"/>
        <v>0</v>
      </c>
      <c r="BA15" s="48" t="str">
        <f>IF(K15=0,"",INT(NORMINV(J15,(Data!E16+Data!F16)/2,K15)+0.5))</f>
        <v/>
      </c>
      <c r="BB15" s="48"/>
      <c r="BC15" s="48"/>
    </row>
    <row r="16" spans="1:55" s="28" customFormat="1">
      <c r="A16" s="28">
        <v>11</v>
      </c>
      <c r="B16" s="38" t="str">
        <f>IF(J16="","",Data!G17)</f>
        <v/>
      </c>
      <c r="C16" s="39" t="str">
        <f>IF(Data!D17=0,"",IF(J16="","",(IF((AZ16-B16)&lt;=0,0,AZ16-B16))))</f>
        <v/>
      </c>
      <c r="D16" s="39" t="str">
        <f>IF((Data!B17+Data!C17)=0,"",IF(J16="","",BA16-B16))</f>
        <v/>
      </c>
      <c r="E16" s="40" t="str">
        <f>IF(Data!D17="","",Data!D17)</f>
        <v/>
      </c>
      <c r="F16" s="40" t="str">
        <f>IF(Data!E17="","",Data!E17)</f>
        <v/>
      </c>
      <c r="G16" s="40" t="str">
        <f>IF(Data!F17="","",Data!F17)</f>
        <v/>
      </c>
      <c r="H16" s="41"/>
      <c r="I16" s="41"/>
      <c r="J16" s="42" t="str">
        <f>IF((Data!C17+Data!B17)=0,"",Data!C17/(Data!C17+Data!B17))</f>
        <v/>
      </c>
      <c r="K16" s="47">
        <f>(Data!E17-Data!F17)/6</f>
        <v>0</v>
      </c>
      <c r="L16" s="28">
        <f>POISSON(L$5,Data!$D17,TRUE)</f>
        <v>1</v>
      </c>
      <c r="M16" s="28">
        <f>POISSON(M$5,Data!$D17,TRUE)</f>
        <v>1</v>
      </c>
      <c r="N16" s="28">
        <f>POISSON(N$5,Data!$D17,TRUE)</f>
        <v>1</v>
      </c>
      <c r="O16" s="28">
        <f>POISSON(O$5,Data!$D17,TRUE)</f>
        <v>1</v>
      </c>
      <c r="P16" s="28">
        <f>POISSON(P$5,Data!$D17,TRUE)</f>
        <v>1</v>
      </c>
      <c r="Q16" s="28">
        <f>POISSON(Q$5,Data!$D17,TRUE)</f>
        <v>1</v>
      </c>
      <c r="R16" s="28">
        <f>POISSON(R$5,Data!$D17,TRUE)</f>
        <v>1</v>
      </c>
      <c r="S16" s="28">
        <f>POISSON(S$5,Data!$D17,TRUE)</f>
        <v>1</v>
      </c>
      <c r="T16" s="28">
        <f>POISSON(T$5,Data!$D17,TRUE)</f>
        <v>1</v>
      </c>
      <c r="U16" s="28">
        <f>POISSON(U$5,Data!$D17,TRUE)</f>
        <v>1</v>
      </c>
      <c r="V16" s="28">
        <f>POISSON(V$5,Data!$D17,TRUE)</f>
        <v>1</v>
      </c>
      <c r="W16" s="28">
        <f>POISSON(W$5,Data!$D17,TRUE)</f>
        <v>1</v>
      </c>
      <c r="X16" s="28">
        <f>POISSON(X$5,Data!$D17,TRUE)</f>
        <v>1</v>
      </c>
      <c r="Y16" s="28">
        <f>POISSON(Y$5,Data!$D17,TRUE)</f>
        <v>1</v>
      </c>
      <c r="Z16" s="28">
        <f>POISSON(Z$5,Data!$D17,TRUE)</f>
        <v>1</v>
      </c>
      <c r="AA16" s="28">
        <f>POISSON(AA$5,Data!$D17,TRUE)</f>
        <v>1</v>
      </c>
      <c r="AB16" s="28">
        <f>POISSON(AB$5,Data!$D17,TRUE)</f>
        <v>1</v>
      </c>
      <c r="AC16" s="28">
        <f>POISSON(AC$5,Data!$D17,TRUE)</f>
        <v>1</v>
      </c>
      <c r="AD16" s="28">
        <f>POISSON(AD$5,Data!$D17,TRUE)</f>
        <v>1</v>
      </c>
      <c r="AE16" s="28">
        <f>POISSON(AE$5,Data!$D17,TRUE)</f>
        <v>1</v>
      </c>
      <c r="AF16" s="28" t="str">
        <f t="shared" si="1"/>
        <v/>
      </c>
      <c r="AG16" s="28" t="str">
        <f t="shared" si="2"/>
        <v/>
      </c>
      <c r="AH16" s="28" t="str">
        <f t="shared" si="3"/>
        <v/>
      </c>
      <c r="AI16" s="28" t="str">
        <f t="shared" si="4"/>
        <v/>
      </c>
      <c r="AJ16" s="28" t="str">
        <f t="shared" si="5"/>
        <v/>
      </c>
      <c r="AK16" s="28" t="str">
        <f t="shared" si="6"/>
        <v/>
      </c>
      <c r="AL16" s="28" t="str">
        <f t="shared" si="7"/>
        <v/>
      </c>
      <c r="AM16" s="28" t="str">
        <f t="shared" si="8"/>
        <v/>
      </c>
      <c r="AN16" s="28" t="str">
        <f t="shared" si="9"/>
        <v/>
      </c>
      <c r="AO16" s="28" t="str">
        <f t="shared" si="10"/>
        <v/>
      </c>
      <c r="AP16" s="28" t="str">
        <f t="shared" si="11"/>
        <v/>
      </c>
      <c r="AQ16" s="28" t="str">
        <f t="shared" si="12"/>
        <v/>
      </c>
      <c r="AR16" s="28" t="str">
        <f t="shared" si="13"/>
        <v/>
      </c>
      <c r="AS16" s="28" t="str">
        <f t="shared" si="14"/>
        <v/>
      </c>
      <c r="AT16" s="28" t="str">
        <f t="shared" si="15"/>
        <v/>
      </c>
      <c r="AU16" s="28" t="str">
        <f t="shared" si="16"/>
        <v/>
      </c>
      <c r="AV16" s="28" t="str">
        <f t="shared" si="17"/>
        <v/>
      </c>
      <c r="AW16" s="28" t="str">
        <f t="shared" si="18"/>
        <v/>
      </c>
      <c r="AX16" s="28" t="str">
        <f t="shared" si="19"/>
        <v/>
      </c>
      <c r="AY16" s="28" t="str">
        <f t="shared" si="20"/>
        <v/>
      </c>
      <c r="AZ16" s="28">
        <f t="shared" si="21"/>
        <v>0</v>
      </c>
      <c r="BA16" s="48" t="str">
        <f>IF(K16=0,"",INT(NORMINV(J16,(Data!E17+Data!F17)/2,K16)+0.5))</f>
        <v/>
      </c>
      <c r="BB16" s="48"/>
      <c r="BC16" s="48"/>
    </row>
    <row r="17" spans="1:55" s="28" customFormat="1">
      <c r="A17" s="28">
        <v>12</v>
      </c>
      <c r="B17" s="38" t="str">
        <f>IF(J17="","",Data!G18)</f>
        <v/>
      </c>
      <c r="C17" s="39" t="str">
        <f>IF(Data!D18=0,"",IF(J17="","",(IF((AZ17-B17)&lt;=0,0,AZ17-B17))))</f>
        <v/>
      </c>
      <c r="D17" s="39" t="str">
        <f>IF((Data!B18+Data!C18)=0,"",IF(J17="","",BA17-B17))</f>
        <v/>
      </c>
      <c r="E17" s="40" t="str">
        <f>IF(Data!D18="","",Data!D18)</f>
        <v/>
      </c>
      <c r="F17" s="40" t="str">
        <f>IF(Data!E18="","",Data!E18)</f>
        <v/>
      </c>
      <c r="G17" s="40" t="str">
        <f>IF(Data!F18="","",Data!F18)</f>
        <v/>
      </c>
      <c r="H17" s="41"/>
      <c r="I17" s="41"/>
      <c r="J17" s="42" t="str">
        <f>IF((Data!C18+Data!B18)=0,"",Data!C18/(Data!C18+Data!B18))</f>
        <v/>
      </c>
      <c r="K17" s="47">
        <f>(Data!E18-Data!F18)/6</f>
        <v>0</v>
      </c>
      <c r="L17" s="28">
        <f>POISSON(L$5,Data!$D18,TRUE)</f>
        <v>1</v>
      </c>
      <c r="M17" s="28">
        <f>POISSON(M$5,Data!$D18,TRUE)</f>
        <v>1</v>
      </c>
      <c r="N17" s="28">
        <f>POISSON(N$5,Data!$D18,TRUE)</f>
        <v>1</v>
      </c>
      <c r="O17" s="28">
        <f>POISSON(O$5,Data!$D18,TRUE)</f>
        <v>1</v>
      </c>
      <c r="P17" s="28">
        <f>POISSON(P$5,Data!$D18,TRUE)</f>
        <v>1</v>
      </c>
      <c r="Q17" s="28">
        <f>POISSON(Q$5,Data!$D18,TRUE)</f>
        <v>1</v>
      </c>
      <c r="R17" s="28">
        <f>POISSON(R$5,Data!$D18,TRUE)</f>
        <v>1</v>
      </c>
      <c r="S17" s="28">
        <f>POISSON(S$5,Data!$D18,TRUE)</f>
        <v>1</v>
      </c>
      <c r="T17" s="28">
        <f>POISSON(T$5,Data!$D18,TRUE)</f>
        <v>1</v>
      </c>
      <c r="U17" s="28">
        <f>POISSON(U$5,Data!$D18,TRUE)</f>
        <v>1</v>
      </c>
      <c r="V17" s="28">
        <f>POISSON(V$5,Data!$D18,TRUE)</f>
        <v>1</v>
      </c>
      <c r="W17" s="28">
        <f>POISSON(W$5,Data!$D18,TRUE)</f>
        <v>1</v>
      </c>
      <c r="X17" s="28">
        <f>POISSON(X$5,Data!$D18,TRUE)</f>
        <v>1</v>
      </c>
      <c r="Y17" s="28">
        <f>POISSON(Y$5,Data!$D18,TRUE)</f>
        <v>1</v>
      </c>
      <c r="Z17" s="28">
        <f>POISSON(Z$5,Data!$D18,TRUE)</f>
        <v>1</v>
      </c>
      <c r="AA17" s="28">
        <f>POISSON(AA$5,Data!$D18,TRUE)</f>
        <v>1</v>
      </c>
      <c r="AB17" s="28">
        <f>POISSON(AB$5,Data!$D18,TRUE)</f>
        <v>1</v>
      </c>
      <c r="AC17" s="28">
        <f>POISSON(AC$5,Data!$D18,TRUE)</f>
        <v>1</v>
      </c>
      <c r="AD17" s="28">
        <f>POISSON(AD$5,Data!$D18,TRUE)</f>
        <v>1</v>
      </c>
      <c r="AE17" s="28">
        <f>POISSON(AE$5,Data!$D18,TRUE)</f>
        <v>1</v>
      </c>
      <c r="AF17" s="28" t="str">
        <f t="shared" si="1"/>
        <v/>
      </c>
      <c r="AG17" s="28" t="str">
        <f t="shared" si="2"/>
        <v/>
      </c>
      <c r="AH17" s="28" t="str">
        <f t="shared" si="3"/>
        <v/>
      </c>
      <c r="AI17" s="28" t="str">
        <f t="shared" si="4"/>
        <v/>
      </c>
      <c r="AJ17" s="28" t="str">
        <f t="shared" si="5"/>
        <v/>
      </c>
      <c r="AK17" s="28" t="str">
        <f t="shared" si="6"/>
        <v/>
      </c>
      <c r="AL17" s="28" t="str">
        <f t="shared" si="7"/>
        <v/>
      </c>
      <c r="AM17" s="28" t="str">
        <f t="shared" si="8"/>
        <v/>
      </c>
      <c r="AN17" s="28" t="str">
        <f t="shared" si="9"/>
        <v/>
      </c>
      <c r="AO17" s="28" t="str">
        <f t="shared" si="10"/>
        <v/>
      </c>
      <c r="AP17" s="28" t="str">
        <f t="shared" si="11"/>
        <v/>
      </c>
      <c r="AQ17" s="28" t="str">
        <f t="shared" si="12"/>
        <v/>
      </c>
      <c r="AR17" s="28" t="str">
        <f t="shared" si="13"/>
        <v/>
      </c>
      <c r="AS17" s="28" t="str">
        <f t="shared" si="14"/>
        <v/>
      </c>
      <c r="AT17" s="28" t="str">
        <f t="shared" si="15"/>
        <v/>
      </c>
      <c r="AU17" s="28" t="str">
        <f t="shared" si="16"/>
        <v/>
      </c>
      <c r="AV17" s="28" t="str">
        <f t="shared" si="17"/>
        <v/>
      </c>
      <c r="AW17" s="28" t="str">
        <f t="shared" si="18"/>
        <v/>
      </c>
      <c r="AX17" s="28" t="str">
        <f t="shared" si="19"/>
        <v/>
      </c>
      <c r="AY17" s="28" t="str">
        <f t="shared" si="20"/>
        <v/>
      </c>
      <c r="AZ17" s="28">
        <f t="shared" si="21"/>
        <v>0</v>
      </c>
      <c r="BA17" s="48" t="str">
        <f>IF(K17=0,"",INT(NORMINV(J17,(Data!E18+Data!F18)/2,K17)+0.5))</f>
        <v/>
      </c>
      <c r="BB17" s="48"/>
      <c r="BC17" s="48"/>
    </row>
    <row r="18" spans="1:55" s="28" customFormat="1">
      <c r="A18" s="28">
        <v>13</v>
      </c>
      <c r="B18" s="38" t="str">
        <f>IF(J18="","",Data!G19)</f>
        <v/>
      </c>
      <c r="C18" s="39" t="str">
        <f>IF(Data!D19=0,"",IF(J18="","",(IF((AZ18-B18)&lt;=0,0,AZ18-B18))))</f>
        <v/>
      </c>
      <c r="D18" s="39" t="str">
        <f>IF((Data!B19+Data!C19)=0,"",IF(J18="","",BA18-B18))</f>
        <v/>
      </c>
      <c r="E18" s="40" t="str">
        <f>IF(Data!D19="","",Data!D19)</f>
        <v/>
      </c>
      <c r="F18" s="40" t="str">
        <f>IF(Data!E19="","",Data!E19)</f>
        <v/>
      </c>
      <c r="G18" s="40" t="str">
        <f>IF(Data!F19="","",Data!F19)</f>
        <v/>
      </c>
      <c r="H18" s="41"/>
      <c r="I18" s="41"/>
      <c r="J18" s="42" t="str">
        <f>IF((Data!C19+Data!B19)=0,"",Data!C19/(Data!C19+Data!B19))</f>
        <v/>
      </c>
      <c r="K18" s="47">
        <f>(Data!E19-Data!F19)/6</f>
        <v>0</v>
      </c>
      <c r="L18" s="28">
        <f>POISSON(L$5,Data!$D19,TRUE)</f>
        <v>1</v>
      </c>
      <c r="M18" s="28">
        <f>POISSON(M$5,Data!$D19,TRUE)</f>
        <v>1</v>
      </c>
      <c r="N18" s="28">
        <f>POISSON(N$5,Data!$D19,TRUE)</f>
        <v>1</v>
      </c>
      <c r="O18" s="28">
        <f>POISSON(O$5,Data!$D19,TRUE)</f>
        <v>1</v>
      </c>
      <c r="P18" s="28">
        <f>POISSON(P$5,Data!$D19,TRUE)</f>
        <v>1</v>
      </c>
      <c r="Q18" s="28">
        <f>POISSON(Q$5,Data!$D19,TRUE)</f>
        <v>1</v>
      </c>
      <c r="R18" s="28">
        <f>POISSON(R$5,Data!$D19,TRUE)</f>
        <v>1</v>
      </c>
      <c r="S18" s="28">
        <f>POISSON(S$5,Data!$D19,TRUE)</f>
        <v>1</v>
      </c>
      <c r="T18" s="28">
        <f>POISSON(T$5,Data!$D19,TRUE)</f>
        <v>1</v>
      </c>
      <c r="U18" s="28">
        <f>POISSON(U$5,Data!$D19,TRUE)</f>
        <v>1</v>
      </c>
      <c r="V18" s="28">
        <f>POISSON(V$5,Data!$D19,TRUE)</f>
        <v>1</v>
      </c>
      <c r="W18" s="28">
        <f>POISSON(W$5,Data!$D19,TRUE)</f>
        <v>1</v>
      </c>
      <c r="X18" s="28">
        <f>POISSON(X$5,Data!$D19,TRUE)</f>
        <v>1</v>
      </c>
      <c r="Y18" s="28">
        <f>POISSON(Y$5,Data!$D19,TRUE)</f>
        <v>1</v>
      </c>
      <c r="Z18" s="28">
        <f>POISSON(Z$5,Data!$D19,TRUE)</f>
        <v>1</v>
      </c>
      <c r="AA18" s="28">
        <f>POISSON(AA$5,Data!$D19,TRUE)</f>
        <v>1</v>
      </c>
      <c r="AB18" s="28">
        <f>POISSON(AB$5,Data!$D19,TRUE)</f>
        <v>1</v>
      </c>
      <c r="AC18" s="28">
        <f>POISSON(AC$5,Data!$D19,TRUE)</f>
        <v>1</v>
      </c>
      <c r="AD18" s="28">
        <f>POISSON(AD$5,Data!$D19,TRUE)</f>
        <v>1</v>
      </c>
      <c r="AE18" s="28">
        <f>POISSON(AE$5,Data!$D19,TRUE)</f>
        <v>1</v>
      </c>
      <c r="AF18" s="28" t="str">
        <f t="shared" si="1"/>
        <v/>
      </c>
      <c r="AG18" s="28" t="str">
        <f t="shared" si="2"/>
        <v/>
      </c>
      <c r="AH18" s="28" t="str">
        <f t="shared" si="3"/>
        <v/>
      </c>
      <c r="AI18" s="28" t="str">
        <f t="shared" si="4"/>
        <v/>
      </c>
      <c r="AJ18" s="28" t="str">
        <f t="shared" si="5"/>
        <v/>
      </c>
      <c r="AK18" s="28" t="str">
        <f t="shared" si="6"/>
        <v/>
      </c>
      <c r="AL18" s="28" t="str">
        <f t="shared" si="7"/>
        <v/>
      </c>
      <c r="AM18" s="28" t="str">
        <f t="shared" si="8"/>
        <v/>
      </c>
      <c r="AN18" s="28" t="str">
        <f t="shared" si="9"/>
        <v/>
      </c>
      <c r="AO18" s="28" t="str">
        <f t="shared" si="10"/>
        <v/>
      </c>
      <c r="AP18" s="28" t="str">
        <f t="shared" si="11"/>
        <v/>
      </c>
      <c r="AQ18" s="28" t="str">
        <f t="shared" si="12"/>
        <v/>
      </c>
      <c r="AR18" s="28" t="str">
        <f t="shared" si="13"/>
        <v/>
      </c>
      <c r="AS18" s="28" t="str">
        <f t="shared" si="14"/>
        <v/>
      </c>
      <c r="AT18" s="28" t="str">
        <f t="shared" si="15"/>
        <v/>
      </c>
      <c r="AU18" s="28" t="str">
        <f t="shared" si="16"/>
        <v/>
      </c>
      <c r="AV18" s="28" t="str">
        <f t="shared" si="17"/>
        <v/>
      </c>
      <c r="AW18" s="28" t="str">
        <f t="shared" si="18"/>
        <v/>
      </c>
      <c r="AX18" s="28" t="str">
        <f t="shared" si="19"/>
        <v/>
      </c>
      <c r="AY18" s="28" t="str">
        <f t="shared" si="20"/>
        <v/>
      </c>
      <c r="AZ18" s="28">
        <f t="shared" si="21"/>
        <v>0</v>
      </c>
      <c r="BA18" s="48" t="str">
        <f>IF(K18=0,"",INT(NORMINV(J18,(Data!E19+Data!F19)/2,K18)+0.5))</f>
        <v/>
      </c>
      <c r="BB18" s="48"/>
      <c r="BC18" s="48"/>
    </row>
    <row r="19" spans="1:55" s="28" customFormat="1">
      <c r="A19" s="28">
        <v>14</v>
      </c>
      <c r="B19" s="38" t="str">
        <f>IF(J19="","",Data!G20)</f>
        <v/>
      </c>
      <c r="C19" s="39" t="str">
        <f>IF(Data!D20=0,"",IF(J19="","",(IF((AZ19-B19)&lt;=0,0,AZ19-B19))))</f>
        <v/>
      </c>
      <c r="D19" s="39" t="str">
        <f>IF((Data!B20+Data!C20)=0,"",IF(J19="","",BA19-B19))</f>
        <v/>
      </c>
      <c r="E19" s="40" t="str">
        <f>IF(Data!D20="","",Data!D20)</f>
        <v/>
      </c>
      <c r="F19" s="40" t="str">
        <f>IF(Data!E20="","",Data!E20)</f>
        <v/>
      </c>
      <c r="G19" s="40" t="str">
        <f>IF(Data!F20="","",Data!F20)</f>
        <v/>
      </c>
      <c r="H19" s="41"/>
      <c r="I19" s="41"/>
      <c r="J19" s="42" t="str">
        <f>IF((Data!C20+Data!B20)=0,"",Data!C20/(Data!C20+Data!B20))</f>
        <v/>
      </c>
      <c r="K19" s="47">
        <f>(Data!E20-Data!F20)/6</f>
        <v>0</v>
      </c>
      <c r="L19" s="28">
        <f>POISSON(L$5,Data!$D20,TRUE)</f>
        <v>1</v>
      </c>
      <c r="M19" s="28">
        <f>POISSON(M$5,Data!$D20,TRUE)</f>
        <v>1</v>
      </c>
      <c r="N19" s="28">
        <f>POISSON(N$5,Data!$D20,TRUE)</f>
        <v>1</v>
      </c>
      <c r="O19" s="28">
        <f>POISSON(O$5,Data!$D20,TRUE)</f>
        <v>1</v>
      </c>
      <c r="P19" s="28">
        <f>POISSON(P$5,Data!$D20,TRUE)</f>
        <v>1</v>
      </c>
      <c r="Q19" s="28">
        <f>POISSON(Q$5,Data!$D20,TRUE)</f>
        <v>1</v>
      </c>
      <c r="R19" s="28">
        <f>POISSON(R$5,Data!$D20,TRUE)</f>
        <v>1</v>
      </c>
      <c r="S19" s="28">
        <f>POISSON(S$5,Data!$D20,TRUE)</f>
        <v>1</v>
      </c>
      <c r="T19" s="28">
        <f>POISSON(T$5,Data!$D20,TRUE)</f>
        <v>1</v>
      </c>
      <c r="U19" s="28">
        <f>POISSON(U$5,Data!$D20,TRUE)</f>
        <v>1</v>
      </c>
      <c r="V19" s="28">
        <f>POISSON(V$5,Data!$D20,TRUE)</f>
        <v>1</v>
      </c>
      <c r="W19" s="28">
        <f>POISSON(W$5,Data!$D20,TRUE)</f>
        <v>1</v>
      </c>
      <c r="X19" s="28">
        <f>POISSON(X$5,Data!$D20,TRUE)</f>
        <v>1</v>
      </c>
      <c r="Y19" s="28">
        <f>POISSON(Y$5,Data!$D20,TRUE)</f>
        <v>1</v>
      </c>
      <c r="Z19" s="28">
        <f>POISSON(Z$5,Data!$D20,TRUE)</f>
        <v>1</v>
      </c>
      <c r="AA19" s="28">
        <f>POISSON(AA$5,Data!$D20,TRUE)</f>
        <v>1</v>
      </c>
      <c r="AB19" s="28">
        <f>POISSON(AB$5,Data!$D20,TRUE)</f>
        <v>1</v>
      </c>
      <c r="AC19" s="28">
        <f>POISSON(AC$5,Data!$D20,TRUE)</f>
        <v>1</v>
      </c>
      <c r="AD19" s="28">
        <f>POISSON(AD$5,Data!$D20,TRUE)</f>
        <v>1</v>
      </c>
      <c r="AE19" s="28">
        <f>POISSON(AE$5,Data!$D20,TRUE)</f>
        <v>1</v>
      </c>
      <c r="AF19" s="28" t="str">
        <f t="shared" si="1"/>
        <v/>
      </c>
      <c r="AG19" s="28" t="str">
        <f t="shared" si="2"/>
        <v/>
      </c>
      <c r="AH19" s="28" t="str">
        <f t="shared" si="3"/>
        <v/>
      </c>
      <c r="AI19" s="28" t="str">
        <f t="shared" si="4"/>
        <v/>
      </c>
      <c r="AJ19" s="28" t="str">
        <f t="shared" si="5"/>
        <v/>
      </c>
      <c r="AK19" s="28" t="str">
        <f t="shared" si="6"/>
        <v/>
      </c>
      <c r="AL19" s="28" t="str">
        <f t="shared" si="7"/>
        <v/>
      </c>
      <c r="AM19" s="28" t="str">
        <f t="shared" si="8"/>
        <v/>
      </c>
      <c r="AN19" s="28" t="str">
        <f t="shared" si="9"/>
        <v/>
      </c>
      <c r="AO19" s="28" t="str">
        <f t="shared" si="10"/>
        <v/>
      </c>
      <c r="AP19" s="28" t="str">
        <f t="shared" si="11"/>
        <v/>
      </c>
      <c r="AQ19" s="28" t="str">
        <f t="shared" si="12"/>
        <v/>
      </c>
      <c r="AR19" s="28" t="str">
        <f t="shared" si="13"/>
        <v/>
      </c>
      <c r="AS19" s="28" t="str">
        <f t="shared" si="14"/>
        <v/>
      </c>
      <c r="AT19" s="28" t="str">
        <f t="shared" si="15"/>
        <v/>
      </c>
      <c r="AU19" s="28" t="str">
        <f t="shared" si="16"/>
        <v/>
      </c>
      <c r="AV19" s="28" t="str">
        <f t="shared" si="17"/>
        <v/>
      </c>
      <c r="AW19" s="28" t="str">
        <f t="shared" si="18"/>
        <v/>
      </c>
      <c r="AX19" s="28" t="str">
        <f t="shared" si="19"/>
        <v/>
      </c>
      <c r="AY19" s="28" t="str">
        <f t="shared" si="20"/>
        <v/>
      </c>
      <c r="AZ19" s="28">
        <f t="shared" si="21"/>
        <v>0</v>
      </c>
      <c r="BA19" s="48" t="str">
        <f>IF(K19=0,"",INT(NORMINV(J19,(Data!E20+Data!F20)/2,K19)+0.5))</f>
        <v/>
      </c>
      <c r="BB19" s="48"/>
      <c r="BC19" s="48"/>
    </row>
    <row r="20" spans="1:55" s="28" customFormat="1">
      <c r="A20" s="28">
        <v>15</v>
      </c>
      <c r="B20" s="38" t="str">
        <f>IF(J20="","",Data!G21)</f>
        <v/>
      </c>
      <c r="C20" s="39" t="str">
        <f>IF(Data!D21=0,"",IF(J20="","",(IF((AZ20-B20)&lt;=0,0,AZ20-B20))))</f>
        <v/>
      </c>
      <c r="D20" s="39" t="str">
        <f>IF((Data!B21+Data!C21)=0,"",IF(J20="","",BA20-B20))</f>
        <v/>
      </c>
      <c r="E20" s="40" t="str">
        <f>IF(Data!D21="","",Data!D21)</f>
        <v/>
      </c>
      <c r="F20" s="40" t="str">
        <f>IF(Data!E21="","",Data!E21)</f>
        <v/>
      </c>
      <c r="G20" s="40" t="str">
        <f>IF(Data!F21="","",Data!F21)</f>
        <v/>
      </c>
      <c r="H20" s="41"/>
      <c r="I20" s="41"/>
      <c r="J20" s="42" t="str">
        <f>IF((Data!C21+Data!B21)=0,"",Data!C21/(Data!C21+Data!B21))</f>
        <v/>
      </c>
      <c r="K20" s="47">
        <f>(Data!E21-Data!F21)/6</f>
        <v>0</v>
      </c>
      <c r="L20" s="28">
        <f>POISSON(L$5,Data!$D21,TRUE)</f>
        <v>1</v>
      </c>
      <c r="M20" s="28">
        <f>POISSON(M$5,Data!$D21,TRUE)</f>
        <v>1</v>
      </c>
      <c r="N20" s="28">
        <f>POISSON(N$5,Data!$D21,TRUE)</f>
        <v>1</v>
      </c>
      <c r="O20" s="28">
        <f>POISSON(O$5,Data!$D21,TRUE)</f>
        <v>1</v>
      </c>
      <c r="P20" s="28">
        <f>POISSON(P$5,Data!$D21,TRUE)</f>
        <v>1</v>
      </c>
      <c r="Q20" s="28">
        <f>POISSON(Q$5,Data!$D21,TRUE)</f>
        <v>1</v>
      </c>
      <c r="R20" s="28">
        <f>POISSON(R$5,Data!$D21,TRUE)</f>
        <v>1</v>
      </c>
      <c r="S20" s="28">
        <f>POISSON(S$5,Data!$D21,TRUE)</f>
        <v>1</v>
      </c>
      <c r="T20" s="28">
        <f>POISSON(T$5,Data!$D21,TRUE)</f>
        <v>1</v>
      </c>
      <c r="U20" s="28">
        <f>POISSON(U$5,Data!$D21,TRUE)</f>
        <v>1</v>
      </c>
      <c r="V20" s="28">
        <f>POISSON(V$5,Data!$D21,TRUE)</f>
        <v>1</v>
      </c>
      <c r="W20" s="28">
        <f>POISSON(W$5,Data!$D21,TRUE)</f>
        <v>1</v>
      </c>
      <c r="X20" s="28">
        <f>POISSON(X$5,Data!$D21,TRUE)</f>
        <v>1</v>
      </c>
      <c r="Y20" s="28">
        <f>POISSON(Y$5,Data!$D21,TRUE)</f>
        <v>1</v>
      </c>
      <c r="Z20" s="28">
        <f>POISSON(Z$5,Data!$D21,TRUE)</f>
        <v>1</v>
      </c>
      <c r="AA20" s="28">
        <f>POISSON(AA$5,Data!$D21,TRUE)</f>
        <v>1</v>
      </c>
      <c r="AB20" s="28">
        <f>POISSON(AB$5,Data!$D21,TRUE)</f>
        <v>1</v>
      </c>
      <c r="AC20" s="28">
        <f>POISSON(AC$5,Data!$D21,TRUE)</f>
        <v>1</v>
      </c>
      <c r="AD20" s="28">
        <f>POISSON(AD$5,Data!$D21,TRUE)</f>
        <v>1</v>
      </c>
      <c r="AE20" s="28">
        <f>POISSON(AE$5,Data!$D21,TRUE)</f>
        <v>1</v>
      </c>
      <c r="AF20" s="28" t="str">
        <f t="shared" si="1"/>
        <v/>
      </c>
      <c r="AG20" s="28" t="str">
        <f t="shared" si="2"/>
        <v/>
      </c>
      <c r="AH20" s="28" t="str">
        <f t="shared" si="3"/>
        <v/>
      </c>
      <c r="AI20" s="28" t="str">
        <f t="shared" si="4"/>
        <v/>
      </c>
      <c r="AJ20" s="28" t="str">
        <f t="shared" si="5"/>
        <v/>
      </c>
      <c r="AK20" s="28" t="str">
        <f t="shared" si="6"/>
        <v/>
      </c>
      <c r="AL20" s="28" t="str">
        <f t="shared" si="7"/>
        <v/>
      </c>
      <c r="AM20" s="28" t="str">
        <f t="shared" si="8"/>
        <v/>
      </c>
      <c r="AN20" s="28" t="str">
        <f t="shared" si="9"/>
        <v/>
      </c>
      <c r="AO20" s="28" t="str">
        <f t="shared" si="10"/>
        <v/>
      </c>
      <c r="AP20" s="28" t="str">
        <f t="shared" si="11"/>
        <v/>
      </c>
      <c r="AQ20" s="28" t="str">
        <f t="shared" si="12"/>
        <v/>
      </c>
      <c r="AR20" s="28" t="str">
        <f t="shared" si="13"/>
        <v/>
      </c>
      <c r="AS20" s="28" t="str">
        <f t="shared" si="14"/>
        <v/>
      </c>
      <c r="AT20" s="28" t="str">
        <f t="shared" si="15"/>
        <v/>
      </c>
      <c r="AU20" s="28" t="str">
        <f t="shared" si="16"/>
        <v/>
      </c>
      <c r="AV20" s="28" t="str">
        <f t="shared" si="17"/>
        <v/>
      </c>
      <c r="AW20" s="28" t="str">
        <f t="shared" si="18"/>
        <v/>
      </c>
      <c r="AX20" s="28" t="str">
        <f t="shared" si="19"/>
        <v/>
      </c>
      <c r="AY20" s="28" t="str">
        <f t="shared" si="20"/>
        <v/>
      </c>
      <c r="AZ20" s="28">
        <f t="shared" si="21"/>
        <v>0</v>
      </c>
      <c r="BA20" s="48" t="str">
        <f>IF(K20=0,"",INT(NORMINV(J20,(Data!E21+Data!F21)/2,K20)+0.5))</f>
        <v/>
      </c>
      <c r="BB20" s="48"/>
      <c r="BC20" s="48"/>
    </row>
    <row r="21" spans="1:55" s="28" customFormat="1">
      <c r="A21" s="28">
        <v>16</v>
      </c>
      <c r="B21" s="38" t="str">
        <f>IF(J21="","",Data!G22)</f>
        <v/>
      </c>
      <c r="C21" s="39" t="str">
        <f>IF(Data!D22=0,"",IF(J21="","",(IF((AZ21-B21)&lt;=0,0,AZ21-B21))))</f>
        <v/>
      </c>
      <c r="D21" s="39" t="str">
        <f>IF((Data!B22+Data!C22)=0,"",IF(J21="","",BA21-B21))</f>
        <v/>
      </c>
      <c r="E21" s="40" t="str">
        <f>IF(Data!D22="","",Data!D22)</f>
        <v/>
      </c>
      <c r="F21" s="40" t="str">
        <f>IF(Data!E22="","",Data!E22)</f>
        <v/>
      </c>
      <c r="G21" s="40" t="str">
        <f>IF(Data!F22="","",Data!F22)</f>
        <v/>
      </c>
      <c r="H21" s="41"/>
      <c r="I21" s="41"/>
      <c r="J21" s="42" t="str">
        <f>IF((Data!C22+Data!B22)=0,"",Data!C22/(Data!C22+Data!B22))</f>
        <v/>
      </c>
      <c r="K21" s="47">
        <f>(Data!E22-Data!F22)/6</f>
        <v>0</v>
      </c>
      <c r="L21" s="28">
        <f>POISSON(L$5,Data!$D22,TRUE)</f>
        <v>1</v>
      </c>
      <c r="M21" s="28">
        <f>POISSON(M$5,Data!$D22,TRUE)</f>
        <v>1</v>
      </c>
      <c r="N21" s="28">
        <f>POISSON(N$5,Data!$D22,TRUE)</f>
        <v>1</v>
      </c>
      <c r="O21" s="28">
        <f>POISSON(O$5,Data!$D22,TRUE)</f>
        <v>1</v>
      </c>
      <c r="P21" s="28">
        <f>POISSON(P$5,Data!$D22,TRUE)</f>
        <v>1</v>
      </c>
      <c r="Q21" s="28">
        <f>POISSON(Q$5,Data!$D22,TRUE)</f>
        <v>1</v>
      </c>
      <c r="R21" s="28">
        <f>POISSON(R$5,Data!$D22,TRUE)</f>
        <v>1</v>
      </c>
      <c r="S21" s="28">
        <f>POISSON(S$5,Data!$D22,TRUE)</f>
        <v>1</v>
      </c>
      <c r="T21" s="28">
        <f>POISSON(T$5,Data!$D22,TRUE)</f>
        <v>1</v>
      </c>
      <c r="U21" s="28">
        <f>POISSON(U$5,Data!$D22,TRUE)</f>
        <v>1</v>
      </c>
      <c r="V21" s="28">
        <f>POISSON(V$5,Data!$D22,TRUE)</f>
        <v>1</v>
      </c>
      <c r="W21" s="28">
        <f>POISSON(W$5,Data!$D22,TRUE)</f>
        <v>1</v>
      </c>
      <c r="X21" s="28">
        <f>POISSON(X$5,Data!$D22,TRUE)</f>
        <v>1</v>
      </c>
      <c r="Y21" s="28">
        <f>POISSON(Y$5,Data!$D22,TRUE)</f>
        <v>1</v>
      </c>
      <c r="Z21" s="28">
        <f>POISSON(Z$5,Data!$D22,TRUE)</f>
        <v>1</v>
      </c>
      <c r="AA21" s="28">
        <f>POISSON(AA$5,Data!$D22,TRUE)</f>
        <v>1</v>
      </c>
      <c r="AB21" s="28">
        <f>POISSON(AB$5,Data!$D22,TRUE)</f>
        <v>1</v>
      </c>
      <c r="AC21" s="28">
        <f>POISSON(AC$5,Data!$D22,TRUE)</f>
        <v>1</v>
      </c>
      <c r="AD21" s="28">
        <f>POISSON(AD$5,Data!$D22,TRUE)</f>
        <v>1</v>
      </c>
      <c r="AE21" s="28">
        <f>POISSON(AE$5,Data!$D22,TRUE)</f>
        <v>1</v>
      </c>
      <c r="AF21" s="28" t="str">
        <f t="shared" si="1"/>
        <v/>
      </c>
      <c r="AG21" s="28" t="str">
        <f t="shared" si="2"/>
        <v/>
      </c>
      <c r="AH21" s="28" t="str">
        <f t="shared" si="3"/>
        <v/>
      </c>
      <c r="AI21" s="28" t="str">
        <f t="shared" si="4"/>
        <v/>
      </c>
      <c r="AJ21" s="28" t="str">
        <f t="shared" si="5"/>
        <v/>
      </c>
      <c r="AK21" s="28" t="str">
        <f t="shared" si="6"/>
        <v/>
      </c>
      <c r="AL21" s="28" t="str">
        <f t="shared" si="7"/>
        <v/>
      </c>
      <c r="AM21" s="28" t="str">
        <f t="shared" si="8"/>
        <v/>
      </c>
      <c r="AN21" s="28" t="str">
        <f t="shared" si="9"/>
        <v/>
      </c>
      <c r="AO21" s="28" t="str">
        <f t="shared" si="10"/>
        <v/>
      </c>
      <c r="AP21" s="28" t="str">
        <f t="shared" si="11"/>
        <v/>
      </c>
      <c r="AQ21" s="28" t="str">
        <f t="shared" si="12"/>
        <v/>
      </c>
      <c r="AR21" s="28" t="str">
        <f t="shared" si="13"/>
        <v/>
      </c>
      <c r="AS21" s="28" t="str">
        <f t="shared" si="14"/>
        <v/>
      </c>
      <c r="AT21" s="28" t="str">
        <f t="shared" si="15"/>
        <v/>
      </c>
      <c r="AU21" s="28" t="str">
        <f t="shared" si="16"/>
        <v/>
      </c>
      <c r="AV21" s="28" t="str">
        <f t="shared" si="17"/>
        <v/>
      </c>
      <c r="AW21" s="28" t="str">
        <f t="shared" si="18"/>
        <v/>
      </c>
      <c r="AX21" s="28" t="str">
        <f t="shared" si="19"/>
        <v/>
      </c>
      <c r="AY21" s="28" t="str">
        <f t="shared" si="20"/>
        <v/>
      </c>
      <c r="AZ21" s="28">
        <f t="shared" si="21"/>
        <v>0</v>
      </c>
      <c r="BA21" s="48" t="str">
        <f>IF(K21=0,"",INT(NORMINV(J21,(Data!E22+Data!F22)/2,K21)+0.5))</f>
        <v/>
      </c>
      <c r="BB21" s="48"/>
      <c r="BC21" s="48"/>
    </row>
    <row r="22" spans="1:55" s="28" customFormat="1">
      <c r="A22" s="28">
        <v>17</v>
      </c>
      <c r="B22" s="38" t="str">
        <f>IF(J22="","",Data!G23)</f>
        <v/>
      </c>
      <c r="C22" s="39" t="str">
        <f>IF(Data!D23=0,"",IF(J22="","",(IF((AZ22-B22)&lt;=0,0,AZ22-B22))))</f>
        <v/>
      </c>
      <c r="D22" s="39" t="str">
        <f>IF((Data!B23+Data!C23)=0,"",IF(J22="","",BA22-B22))</f>
        <v/>
      </c>
      <c r="E22" s="40" t="str">
        <f>IF(Data!D23="","",Data!D23)</f>
        <v/>
      </c>
      <c r="F22" s="40" t="str">
        <f>IF(Data!E23="","",Data!E23)</f>
        <v/>
      </c>
      <c r="G22" s="40" t="str">
        <f>IF(Data!F23="","",Data!F23)</f>
        <v/>
      </c>
      <c r="H22" s="41"/>
      <c r="I22" s="41"/>
      <c r="J22" s="42" t="str">
        <f>IF((Data!C23+Data!B23)=0,"",Data!C23/(Data!C23+Data!B23))</f>
        <v/>
      </c>
      <c r="K22" s="47">
        <f>(Data!E23-Data!F23)/6</f>
        <v>0</v>
      </c>
      <c r="L22" s="28">
        <f>POISSON(L$5,Data!$D23,TRUE)</f>
        <v>1</v>
      </c>
      <c r="M22" s="28">
        <f>POISSON(M$5,Data!$D23,TRUE)</f>
        <v>1</v>
      </c>
      <c r="N22" s="28">
        <f>POISSON(N$5,Data!$D23,TRUE)</f>
        <v>1</v>
      </c>
      <c r="O22" s="28">
        <f>POISSON(O$5,Data!$D23,TRUE)</f>
        <v>1</v>
      </c>
      <c r="P22" s="28">
        <f>POISSON(P$5,Data!$D23,TRUE)</f>
        <v>1</v>
      </c>
      <c r="Q22" s="28">
        <f>POISSON(Q$5,Data!$D23,TRUE)</f>
        <v>1</v>
      </c>
      <c r="R22" s="28">
        <f>POISSON(R$5,Data!$D23,TRUE)</f>
        <v>1</v>
      </c>
      <c r="S22" s="28">
        <f>POISSON(S$5,Data!$D23,TRUE)</f>
        <v>1</v>
      </c>
      <c r="T22" s="28">
        <f>POISSON(T$5,Data!$D23,TRUE)</f>
        <v>1</v>
      </c>
      <c r="U22" s="28">
        <f>POISSON(U$5,Data!$D23,TRUE)</f>
        <v>1</v>
      </c>
      <c r="V22" s="28">
        <f>POISSON(V$5,Data!$D23,TRUE)</f>
        <v>1</v>
      </c>
      <c r="W22" s="28">
        <f>POISSON(W$5,Data!$D23,TRUE)</f>
        <v>1</v>
      </c>
      <c r="X22" s="28">
        <f>POISSON(X$5,Data!$D23,TRUE)</f>
        <v>1</v>
      </c>
      <c r="Y22" s="28">
        <f>POISSON(Y$5,Data!$D23,TRUE)</f>
        <v>1</v>
      </c>
      <c r="Z22" s="28">
        <f>POISSON(Z$5,Data!$D23,TRUE)</f>
        <v>1</v>
      </c>
      <c r="AA22" s="28">
        <f>POISSON(AA$5,Data!$D23,TRUE)</f>
        <v>1</v>
      </c>
      <c r="AB22" s="28">
        <f>POISSON(AB$5,Data!$D23,TRUE)</f>
        <v>1</v>
      </c>
      <c r="AC22" s="28">
        <f>POISSON(AC$5,Data!$D23,TRUE)</f>
        <v>1</v>
      </c>
      <c r="AD22" s="28">
        <f>POISSON(AD$5,Data!$D23,TRUE)</f>
        <v>1</v>
      </c>
      <c r="AE22" s="28">
        <f>POISSON(AE$5,Data!$D23,TRUE)</f>
        <v>1</v>
      </c>
      <c r="AF22" s="28" t="str">
        <f t="shared" si="1"/>
        <v/>
      </c>
      <c r="AG22" s="28" t="str">
        <f t="shared" si="2"/>
        <v/>
      </c>
      <c r="AH22" s="28" t="str">
        <f t="shared" si="3"/>
        <v/>
      </c>
      <c r="AI22" s="28" t="str">
        <f t="shared" si="4"/>
        <v/>
      </c>
      <c r="AJ22" s="28" t="str">
        <f t="shared" si="5"/>
        <v/>
      </c>
      <c r="AK22" s="28" t="str">
        <f t="shared" si="6"/>
        <v/>
      </c>
      <c r="AL22" s="28" t="str">
        <f t="shared" si="7"/>
        <v/>
      </c>
      <c r="AM22" s="28" t="str">
        <f t="shared" si="8"/>
        <v/>
      </c>
      <c r="AN22" s="28" t="str">
        <f t="shared" si="9"/>
        <v/>
      </c>
      <c r="AO22" s="28" t="str">
        <f t="shared" si="10"/>
        <v/>
      </c>
      <c r="AP22" s="28" t="str">
        <f t="shared" si="11"/>
        <v/>
      </c>
      <c r="AQ22" s="28" t="str">
        <f t="shared" si="12"/>
        <v/>
      </c>
      <c r="AR22" s="28" t="str">
        <f t="shared" si="13"/>
        <v/>
      </c>
      <c r="AS22" s="28" t="str">
        <f t="shared" si="14"/>
        <v/>
      </c>
      <c r="AT22" s="28" t="str">
        <f t="shared" si="15"/>
        <v/>
      </c>
      <c r="AU22" s="28" t="str">
        <f t="shared" si="16"/>
        <v/>
      </c>
      <c r="AV22" s="28" t="str">
        <f t="shared" si="17"/>
        <v/>
      </c>
      <c r="AW22" s="28" t="str">
        <f t="shared" si="18"/>
        <v/>
      </c>
      <c r="AX22" s="28" t="str">
        <f t="shared" si="19"/>
        <v/>
      </c>
      <c r="AY22" s="28" t="str">
        <f t="shared" si="20"/>
        <v/>
      </c>
      <c r="AZ22" s="28">
        <f t="shared" si="21"/>
        <v>0</v>
      </c>
      <c r="BA22" s="48" t="str">
        <f>IF(K22=0,"",INT(NORMINV(J22,(Data!E23+Data!F23)/2,K22)+0.5))</f>
        <v/>
      </c>
      <c r="BB22" s="48"/>
      <c r="BC22" s="48"/>
    </row>
    <row r="23" spans="1:55" s="28" customFormat="1">
      <c r="A23" s="28">
        <v>18</v>
      </c>
      <c r="B23" s="38" t="str">
        <f>IF(J23="","",Data!G24)</f>
        <v/>
      </c>
      <c r="C23" s="39" t="str">
        <f>IF(Data!D24=0,"",IF(J23="","",(IF((AZ23-B23)&lt;=0,0,AZ23-B23))))</f>
        <v/>
      </c>
      <c r="D23" s="39" t="str">
        <f>IF((Data!B24+Data!C24)=0,"",IF(J23="","",BA23-B23))</f>
        <v/>
      </c>
      <c r="E23" s="40" t="str">
        <f>IF(Data!D24="","",Data!D24)</f>
        <v/>
      </c>
      <c r="F23" s="40" t="str">
        <f>IF(Data!E24="","",Data!E24)</f>
        <v/>
      </c>
      <c r="G23" s="40" t="str">
        <f>IF(Data!F24="","",Data!F24)</f>
        <v/>
      </c>
      <c r="H23" s="41"/>
      <c r="I23" s="41"/>
      <c r="J23" s="42" t="str">
        <f>IF((Data!C24+Data!B24)=0,"",Data!C24/(Data!C24+Data!B24))</f>
        <v/>
      </c>
      <c r="K23" s="47">
        <f>(Data!E24-Data!F24)/6</f>
        <v>0</v>
      </c>
      <c r="L23" s="28">
        <f>POISSON(L$5,Data!$D24,TRUE)</f>
        <v>1</v>
      </c>
      <c r="M23" s="28">
        <f>POISSON(M$5,Data!$D24,TRUE)</f>
        <v>1</v>
      </c>
      <c r="N23" s="28">
        <f>POISSON(N$5,Data!$D24,TRUE)</f>
        <v>1</v>
      </c>
      <c r="O23" s="28">
        <f>POISSON(O$5,Data!$D24,TRUE)</f>
        <v>1</v>
      </c>
      <c r="P23" s="28">
        <f>POISSON(P$5,Data!$D24,TRUE)</f>
        <v>1</v>
      </c>
      <c r="Q23" s="28">
        <f>POISSON(Q$5,Data!$D24,TRUE)</f>
        <v>1</v>
      </c>
      <c r="R23" s="28">
        <f>POISSON(R$5,Data!$D24,TRUE)</f>
        <v>1</v>
      </c>
      <c r="S23" s="28">
        <f>POISSON(S$5,Data!$D24,TRUE)</f>
        <v>1</v>
      </c>
      <c r="T23" s="28">
        <f>POISSON(T$5,Data!$D24,TRUE)</f>
        <v>1</v>
      </c>
      <c r="U23" s="28">
        <f>POISSON(U$5,Data!$D24,TRUE)</f>
        <v>1</v>
      </c>
      <c r="V23" s="28">
        <f>POISSON(V$5,Data!$D24,TRUE)</f>
        <v>1</v>
      </c>
      <c r="W23" s="28">
        <f>POISSON(W$5,Data!$D24,TRUE)</f>
        <v>1</v>
      </c>
      <c r="X23" s="28">
        <f>POISSON(X$5,Data!$D24,TRUE)</f>
        <v>1</v>
      </c>
      <c r="Y23" s="28">
        <f>POISSON(Y$5,Data!$D24,TRUE)</f>
        <v>1</v>
      </c>
      <c r="Z23" s="28">
        <f>POISSON(Z$5,Data!$D24,TRUE)</f>
        <v>1</v>
      </c>
      <c r="AA23" s="28">
        <f>POISSON(AA$5,Data!$D24,TRUE)</f>
        <v>1</v>
      </c>
      <c r="AB23" s="28">
        <f>POISSON(AB$5,Data!$D24,TRUE)</f>
        <v>1</v>
      </c>
      <c r="AC23" s="28">
        <f>POISSON(AC$5,Data!$D24,TRUE)</f>
        <v>1</v>
      </c>
      <c r="AD23" s="28">
        <f>POISSON(AD$5,Data!$D24,TRUE)</f>
        <v>1</v>
      </c>
      <c r="AE23" s="28">
        <f>POISSON(AE$5,Data!$D24,TRUE)</f>
        <v>1</v>
      </c>
      <c r="AF23" s="28" t="str">
        <f t="shared" si="1"/>
        <v/>
      </c>
      <c r="AG23" s="28" t="str">
        <f t="shared" si="2"/>
        <v/>
      </c>
      <c r="AH23" s="28" t="str">
        <f t="shared" si="3"/>
        <v/>
      </c>
      <c r="AI23" s="28" t="str">
        <f t="shared" si="4"/>
        <v/>
      </c>
      <c r="AJ23" s="28" t="str">
        <f t="shared" si="5"/>
        <v/>
      </c>
      <c r="AK23" s="28" t="str">
        <f t="shared" si="6"/>
        <v/>
      </c>
      <c r="AL23" s="28" t="str">
        <f t="shared" si="7"/>
        <v/>
      </c>
      <c r="AM23" s="28" t="str">
        <f t="shared" si="8"/>
        <v/>
      </c>
      <c r="AN23" s="28" t="str">
        <f t="shared" si="9"/>
        <v/>
      </c>
      <c r="AO23" s="28" t="str">
        <f t="shared" si="10"/>
        <v/>
      </c>
      <c r="AP23" s="28" t="str">
        <f t="shared" si="11"/>
        <v/>
      </c>
      <c r="AQ23" s="28" t="str">
        <f t="shared" si="12"/>
        <v/>
      </c>
      <c r="AR23" s="28" t="str">
        <f t="shared" si="13"/>
        <v/>
      </c>
      <c r="AS23" s="28" t="str">
        <f t="shared" si="14"/>
        <v/>
      </c>
      <c r="AT23" s="28" t="str">
        <f t="shared" si="15"/>
        <v/>
      </c>
      <c r="AU23" s="28" t="str">
        <f t="shared" si="16"/>
        <v/>
      </c>
      <c r="AV23" s="28" t="str">
        <f t="shared" si="17"/>
        <v/>
      </c>
      <c r="AW23" s="28" t="str">
        <f t="shared" si="18"/>
        <v/>
      </c>
      <c r="AX23" s="28" t="str">
        <f t="shared" si="19"/>
        <v/>
      </c>
      <c r="AY23" s="28" t="str">
        <f t="shared" si="20"/>
        <v/>
      </c>
      <c r="AZ23" s="28">
        <f t="shared" si="21"/>
        <v>0</v>
      </c>
      <c r="BA23" s="48" t="str">
        <f>IF(K23=0,"",INT(NORMINV(J23,(Data!E24+Data!F24)/2,K23)+0.5))</f>
        <v/>
      </c>
      <c r="BB23" s="48"/>
      <c r="BC23" s="48"/>
    </row>
    <row r="24" spans="1:55" s="28" customFormat="1">
      <c r="A24" s="28">
        <v>19</v>
      </c>
      <c r="B24" s="38" t="str">
        <f>IF(J24="","",Data!G25)</f>
        <v/>
      </c>
      <c r="C24" s="39" t="str">
        <f>IF(Data!D25=0,"",IF(J24="","",(IF((AZ24-B24)&lt;=0,0,AZ24-B24))))</f>
        <v/>
      </c>
      <c r="D24" s="39" t="str">
        <f>IF((Data!B25+Data!C25)=0,"",IF(J24="","",BA24-B24))</f>
        <v/>
      </c>
      <c r="E24" s="40" t="str">
        <f>IF(Data!D25="","",Data!D25)</f>
        <v/>
      </c>
      <c r="F24" s="40" t="str">
        <f>IF(Data!E25="","",Data!E25)</f>
        <v/>
      </c>
      <c r="G24" s="40" t="str">
        <f>IF(Data!F25="","",Data!F25)</f>
        <v/>
      </c>
      <c r="H24" s="41"/>
      <c r="I24" s="41"/>
      <c r="J24" s="42" t="str">
        <f>IF((Data!C25+Data!B25)=0,"",Data!C25/(Data!C25+Data!B25))</f>
        <v/>
      </c>
      <c r="K24" s="47">
        <f>(Data!E25-Data!F25)/6</f>
        <v>0</v>
      </c>
      <c r="L24" s="28">
        <f>POISSON(L$5,Data!$D25,TRUE)</f>
        <v>1</v>
      </c>
      <c r="M24" s="28">
        <f>POISSON(M$5,Data!$D25,TRUE)</f>
        <v>1</v>
      </c>
      <c r="N24" s="28">
        <f>POISSON(N$5,Data!$D25,TRUE)</f>
        <v>1</v>
      </c>
      <c r="O24" s="28">
        <f>POISSON(O$5,Data!$D25,TRUE)</f>
        <v>1</v>
      </c>
      <c r="P24" s="28">
        <f>POISSON(P$5,Data!$D25,TRUE)</f>
        <v>1</v>
      </c>
      <c r="Q24" s="28">
        <f>POISSON(Q$5,Data!$D25,TRUE)</f>
        <v>1</v>
      </c>
      <c r="R24" s="28">
        <f>POISSON(R$5,Data!$D25,TRUE)</f>
        <v>1</v>
      </c>
      <c r="S24" s="28">
        <f>POISSON(S$5,Data!$D25,TRUE)</f>
        <v>1</v>
      </c>
      <c r="T24" s="28">
        <f>POISSON(T$5,Data!$D25,TRUE)</f>
        <v>1</v>
      </c>
      <c r="U24" s="28">
        <f>POISSON(U$5,Data!$D25,TRUE)</f>
        <v>1</v>
      </c>
      <c r="V24" s="28">
        <f>POISSON(V$5,Data!$D25,TRUE)</f>
        <v>1</v>
      </c>
      <c r="W24" s="28">
        <f>POISSON(W$5,Data!$D25,TRUE)</f>
        <v>1</v>
      </c>
      <c r="X24" s="28">
        <f>POISSON(X$5,Data!$D25,TRUE)</f>
        <v>1</v>
      </c>
      <c r="Y24" s="28">
        <f>POISSON(Y$5,Data!$D25,TRUE)</f>
        <v>1</v>
      </c>
      <c r="Z24" s="28">
        <f>POISSON(Z$5,Data!$D25,TRUE)</f>
        <v>1</v>
      </c>
      <c r="AA24" s="28">
        <f>POISSON(AA$5,Data!$D25,TRUE)</f>
        <v>1</v>
      </c>
      <c r="AB24" s="28">
        <f>POISSON(AB$5,Data!$D25,TRUE)</f>
        <v>1</v>
      </c>
      <c r="AC24" s="28">
        <f>POISSON(AC$5,Data!$D25,TRUE)</f>
        <v>1</v>
      </c>
      <c r="AD24" s="28">
        <f>POISSON(AD$5,Data!$D25,TRUE)</f>
        <v>1</v>
      </c>
      <c r="AE24" s="28">
        <f>POISSON(AE$5,Data!$D25,TRUE)</f>
        <v>1</v>
      </c>
      <c r="AF24" s="28" t="str">
        <f t="shared" si="1"/>
        <v/>
      </c>
      <c r="AG24" s="28" t="str">
        <f t="shared" si="2"/>
        <v/>
      </c>
      <c r="AH24" s="28" t="str">
        <f t="shared" si="3"/>
        <v/>
      </c>
      <c r="AI24" s="28" t="str">
        <f t="shared" si="4"/>
        <v/>
      </c>
      <c r="AJ24" s="28" t="str">
        <f t="shared" si="5"/>
        <v/>
      </c>
      <c r="AK24" s="28" t="str">
        <f t="shared" si="6"/>
        <v/>
      </c>
      <c r="AL24" s="28" t="str">
        <f t="shared" si="7"/>
        <v/>
      </c>
      <c r="AM24" s="28" t="str">
        <f t="shared" si="8"/>
        <v/>
      </c>
      <c r="AN24" s="28" t="str">
        <f t="shared" si="9"/>
        <v/>
      </c>
      <c r="AO24" s="28" t="str">
        <f t="shared" si="10"/>
        <v/>
      </c>
      <c r="AP24" s="28" t="str">
        <f t="shared" si="11"/>
        <v/>
      </c>
      <c r="AQ24" s="28" t="str">
        <f t="shared" si="12"/>
        <v/>
      </c>
      <c r="AR24" s="28" t="str">
        <f t="shared" si="13"/>
        <v/>
      </c>
      <c r="AS24" s="28" t="str">
        <f t="shared" si="14"/>
        <v/>
      </c>
      <c r="AT24" s="28" t="str">
        <f t="shared" si="15"/>
        <v/>
      </c>
      <c r="AU24" s="28" t="str">
        <f t="shared" si="16"/>
        <v/>
      </c>
      <c r="AV24" s="28" t="str">
        <f t="shared" si="17"/>
        <v/>
      </c>
      <c r="AW24" s="28" t="str">
        <f t="shared" si="18"/>
        <v/>
      </c>
      <c r="AX24" s="28" t="str">
        <f t="shared" si="19"/>
        <v/>
      </c>
      <c r="AY24" s="28" t="str">
        <f t="shared" si="20"/>
        <v/>
      </c>
      <c r="AZ24" s="28">
        <f t="shared" si="21"/>
        <v>0</v>
      </c>
      <c r="BA24" s="48" t="str">
        <f>IF(K24=0,"",INT(NORMINV(J24,(Data!E25+Data!F25)/2,K24)+0.5))</f>
        <v/>
      </c>
      <c r="BB24" s="48"/>
      <c r="BC24" s="48"/>
    </row>
    <row r="25" spans="1:55" s="28" customFormat="1">
      <c r="A25" s="28">
        <v>20</v>
      </c>
      <c r="B25" s="38" t="str">
        <f>IF(J25="","",Data!G26)</f>
        <v/>
      </c>
      <c r="C25" s="39" t="str">
        <f>IF(Data!D26=0,"",IF(J25="","",(IF((AZ25-B25)&lt;=0,0,AZ25-B25))))</f>
        <v/>
      </c>
      <c r="D25" s="39" t="str">
        <f>IF((Data!B26+Data!C26)=0,"",IF(J25="","",BA25-B25))</f>
        <v/>
      </c>
      <c r="E25" s="40" t="str">
        <f>IF(Data!D26="","",Data!D26)</f>
        <v/>
      </c>
      <c r="F25" s="40" t="str">
        <f>IF(Data!E26="","",Data!E26)</f>
        <v/>
      </c>
      <c r="G25" s="40" t="str">
        <f>IF(Data!F26="","",Data!F26)</f>
        <v/>
      </c>
      <c r="H25" s="41"/>
      <c r="I25" s="41"/>
      <c r="J25" s="42" t="str">
        <f>IF((Data!C26+Data!B26)=0,"",Data!C26/(Data!C26+Data!B26))</f>
        <v/>
      </c>
      <c r="K25" s="47">
        <f>(Data!E26-Data!F26)/6</f>
        <v>0</v>
      </c>
      <c r="L25" s="28">
        <f>POISSON(L$5,Data!$D26,TRUE)</f>
        <v>1</v>
      </c>
      <c r="M25" s="28">
        <f>POISSON(M$5,Data!$D26,TRUE)</f>
        <v>1</v>
      </c>
      <c r="N25" s="28">
        <f>POISSON(N$5,Data!$D26,TRUE)</f>
        <v>1</v>
      </c>
      <c r="O25" s="28">
        <f>POISSON(O$5,Data!$D26,TRUE)</f>
        <v>1</v>
      </c>
      <c r="P25" s="28">
        <f>POISSON(P$5,Data!$D26,TRUE)</f>
        <v>1</v>
      </c>
      <c r="Q25" s="28">
        <f>POISSON(Q$5,Data!$D26,TRUE)</f>
        <v>1</v>
      </c>
      <c r="R25" s="28">
        <f>POISSON(R$5,Data!$D26,TRUE)</f>
        <v>1</v>
      </c>
      <c r="S25" s="28">
        <f>POISSON(S$5,Data!$D26,TRUE)</f>
        <v>1</v>
      </c>
      <c r="T25" s="28">
        <f>POISSON(T$5,Data!$D26,TRUE)</f>
        <v>1</v>
      </c>
      <c r="U25" s="28">
        <f>POISSON(U$5,Data!$D26,TRUE)</f>
        <v>1</v>
      </c>
      <c r="V25" s="28">
        <f>POISSON(V$5,Data!$D26,TRUE)</f>
        <v>1</v>
      </c>
      <c r="W25" s="28">
        <f>POISSON(W$5,Data!$D26,TRUE)</f>
        <v>1</v>
      </c>
      <c r="X25" s="28">
        <f>POISSON(X$5,Data!$D26,TRUE)</f>
        <v>1</v>
      </c>
      <c r="Y25" s="28">
        <f>POISSON(Y$5,Data!$D26,TRUE)</f>
        <v>1</v>
      </c>
      <c r="Z25" s="28">
        <f>POISSON(Z$5,Data!$D26,TRUE)</f>
        <v>1</v>
      </c>
      <c r="AA25" s="28">
        <f>POISSON(AA$5,Data!$D26,TRUE)</f>
        <v>1</v>
      </c>
      <c r="AB25" s="28">
        <f>POISSON(AB$5,Data!$D26,TRUE)</f>
        <v>1</v>
      </c>
      <c r="AC25" s="28">
        <f>POISSON(AC$5,Data!$D26,TRUE)</f>
        <v>1</v>
      </c>
      <c r="AD25" s="28">
        <f>POISSON(AD$5,Data!$D26,TRUE)</f>
        <v>1</v>
      </c>
      <c r="AE25" s="28">
        <f>POISSON(AE$5,Data!$D26,TRUE)</f>
        <v>1</v>
      </c>
      <c r="AF25" s="28" t="str">
        <f t="shared" si="1"/>
        <v/>
      </c>
      <c r="AG25" s="28" t="str">
        <f t="shared" si="2"/>
        <v/>
      </c>
      <c r="AH25" s="28" t="str">
        <f t="shared" si="3"/>
        <v/>
      </c>
      <c r="AI25" s="28" t="str">
        <f t="shared" si="4"/>
        <v/>
      </c>
      <c r="AJ25" s="28" t="str">
        <f t="shared" si="5"/>
        <v/>
      </c>
      <c r="AK25" s="28" t="str">
        <f t="shared" si="6"/>
        <v/>
      </c>
      <c r="AL25" s="28" t="str">
        <f t="shared" si="7"/>
        <v/>
      </c>
      <c r="AM25" s="28" t="str">
        <f t="shared" si="8"/>
        <v/>
      </c>
      <c r="AN25" s="28" t="str">
        <f t="shared" si="9"/>
        <v/>
      </c>
      <c r="AO25" s="28" t="str">
        <f t="shared" si="10"/>
        <v/>
      </c>
      <c r="AP25" s="28" t="str">
        <f t="shared" si="11"/>
        <v/>
      </c>
      <c r="AQ25" s="28" t="str">
        <f t="shared" si="12"/>
        <v/>
      </c>
      <c r="AR25" s="28" t="str">
        <f t="shared" si="13"/>
        <v/>
      </c>
      <c r="AS25" s="28" t="str">
        <f t="shared" si="14"/>
        <v/>
      </c>
      <c r="AT25" s="28" t="str">
        <f t="shared" si="15"/>
        <v/>
      </c>
      <c r="AU25" s="28" t="str">
        <f t="shared" si="16"/>
        <v/>
      </c>
      <c r="AV25" s="28" t="str">
        <f t="shared" si="17"/>
        <v/>
      </c>
      <c r="AW25" s="28" t="str">
        <f t="shared" si="18"/>
        <v/>
      </c>
      <c r="AX25" s="28" t="str">
        <f t="shared" si="19"/>
        <v/>
      </c>
      <c r="AY25" s="28" t="str">
        <f t="shared" si="20"/>
        <v/>
      </c>
      <c r="AZ25" s="28">
        <f t="shared" si="21"/>
        <v>0</v>
      </c>
      <c r="BA25" s="48" t="str">
        <f>IF(K25=0,"",INT(NORMINV(J25,(Data!E26+Data!F26)/2,K25)+0.5))</f>
        <v/>
      </c>
      <c r="BB25" s="48"/>
      <c r="BC25" s="48"/>
    </row>
    <row r="26" spans="1:55" s="28" customFormat="1">
      <c r="C26" s="43"/>
      <c r="D26" s="44"/>
      <c r="E26" s="43"/>
      <c r="P26" s="49"/>
      <c r="Q26" s="48"/>
      <c r="R26" s="48"/>
      <c r="S26" s="48"/>
    </row>
    <row r="27" spans="1:55">
      <c r="C27" s="16"/>
      <c r="D27" s="18"/>
      <c r="E27" s="16"/>
      <c r="P27" s="10"/>
      <c r="Q27" s="11"/>
      <c r="R27" s="11"/>
      <c r="S27" s="11"/>
    </row>
    <row r="28" spans="1:55">
      <c r="C28" s="16"/>
      <c r="D28" s="16"/>
      <c r="E28" s="16"/>
      <c r="P28" s="10"/>
      <c r="Q28" s="11"/>
      <c r="R28" s="11"/>
      <c r="S28" s="11"/>
    </row>
    <row r="29" spans="1:55">
      <c r="C29" s="16"/>
      <c r="D29" s="16"/>
      <c r="E29" s="16"/>
      <c r="P29" s="10"/>
      <c r="Q29" s="11"/>
      <c r="R29" s="11"/>
      <c r="S29" s="11"/>
    </row>
    <row r="30" spans="1:55">
      <c r="C30" s="16"/>
      <c r="D30" s="16"/>
      <c r="E30" s="16"/>
      <c r="P30" s="10"/>
      <c r="Q30" s="11"/>
      <c r="R30" s="11"/>
      <c r="S30" s="11"/>
    </row>
    <row r="31" spans="1:55">
      <c r="C31" s="16"/>
      <c r="D31" s="16"/>
      <c r="E31" s="16"/>
      <c r="P31" s="10"/>
      <c r="Q31" s="11"/>
      <c r="R31" s="11"/>
      <c r="S31" s="11"/>
    </row>
    <row r="32" spans="1:55">
      <c r="C32" s="16"/>
      <c r="D32" s="16"/>
      <c r="E32" s="16"/>
      <c r="P32" s="10"/>
      <c r="Q32" s="11"/>
      <c r="R32" s="11"/>
      <c r="S32" s="11"/>
    </row>
    <row r="33" spans="3:19">
      <c r="C33" s="16"/>
      <c r="D33" s="16"/>
      <c r="E33" s="16"/>
      <c r="P33" s="10"/>
      <c r="Q33" s="11"/>
      <c r="R33" s="11"/>
      <c r="S33" s="11"/>
    </row>
    <row r="34" spans="3:19">
      <c r="C34" s="16"/>
      <c r="D34" s="16"/>
      <c r="E34" s="16"/>
      <c r="P34" s="10"/>
      <c r="Q34" s="11"/>
      <c r="R34" s="11"/>
      <c r="S34" s="11"/>
    </row>
    <row r="35" spans="3:19">
      <c r="C35" s="16"/>
      <c r="D35" s="16"/>
      <c r="E35" s="16"/>
      <c r="P35" s="10"/>
      <c r="Q35" s="11"/>
      <c r="R35" s="11"/>
      <c r="S35" s="11"/>
    </row>
    <row r="36" spans="3:19">
      <c r="C36" s="16"/>
      <c r="D36" s="16"/>
      <c r="E36" s="16"/>
      <c r="P36" s="10"/>
      <c r="Q36" s="11"/>
      <c r="R36" s="11"/>
      <c r="S36" s="11"/>
    </row>
    <row r="37" spans="3:19">
      <c r="C37" s="16"/>
      <c r="D37" s="16"/>
      <c r="E37" s="16"/>
      <c r="P37" s="10"/>
      <c r="Q37" s="11"/>
      <c r="R37" s="11"/>
      <c r="S37" s="11"/>
    </row>
    <row r="38" spans="3:19">
      <c r="C38" s="16"/>
      <c r="D38" s="16"/>
      <c r="E38" s="16"/>
      <c r="P38" s="10"/>
      <c r="Q38" s="11"/>
      <c r="R38" s="11"/>
      <c r="S38" s="11"/>
    </row>
    <row r="39" spans="3:19">
      <c r="C39" s="16"/>
      <c r="D39" s="16"/>
      <c r="E39" s="16"/>
      <c r="P39" s="10"/>
      <c r="Q39" s="11"/>
      <c r="R39" s="11"/>
      <c r="S39" s="11"/>
    </row>
    <row r="40" spans="3:19">
      <c r="C40" s="16"/>
      <c r="D40" s="16"/>
      <c r="E40" s="16"/>
      <c r="P40" s="10"/>
      <c r="Q40" s="11"/>
      <c r="R40" s="11"/>
      <c r="S40" s="11"/>
    </row>
    <row r="41" spans="3:19">
      <c r="C41" s="16"/>
      <c r="D41" s="16"/>
      <c r="E41" s="16"/>
      <c r="P41" s="10"/>
      <c r="Q41" s="11"/>
      <c r="R41" s="11"/>
      <c r="S41" s="11"/>
    </row>
    <row r="42" spans="3:19">
      <c r="C42" s="16"/>
      <c r="D42" s="16"/>
      <c r="E42" s="16"/>
      <c r="P42" s="10"/>
      <c r="Q42" s="11"/>
      <c r="R42" s="11"/>
      <c r="S42" s="11"/>
    </row>
    <row r="43" spans="3:19">
      <c r="C43" s="16"/>
      <c r="D43" s="16"/>
      <c r="E43" s="16"/>
      <c r="P43" s="10"/>
      <c r="Q43" s="11"/>
      <c r="R43" s="11"/>
      <c r="S43" s="11"/>
    </row>
    <row r="44" spans="3:19">
      <c r="C44" s="16"/>
      <c r="D44" s="16"/>
      <c r="E44" s="16"/>
      <c r="P44" s="10"/>
      <c r="Q44" s="11"/>
      <c r="R44" s="11"/>
      <c r="S44" s="11"/>
    </row>
    <row r="45" spans="3:19">
      <c r="C45" s="16"/>
      <c r="D45" s="16"/>
      <c r="E45" s="16"/>
      <c r="P45" s="10"/>
      <c r="Q45" s="11"/>
      <c r="R45" s="11"/>
      <c r="S45" s="11"/>
    </row>
    <row r="46" spans="3:19">
      <c r="C46" s="16"/>
      <c r="D46" s="16"/>
      <c r="E46" s="16"/>
      <c r="P46" s="10"/>
      <c r="Q46" s="11"/>
      <c r="R46" s="11"/>
      <c r="S46" s="11"/>
    </row>
    <row r="47" spans="3:19">
      <c r="C47" s="16"/>
      <c r="D47" s="16"/>
      <c r="E47" s="16"/>
      <c r="P47" s="10"/>
      <c r="Q47" s="11"/>
      <c r="R47" s="11"/>
      <c r="S47" s="11"/>
    </row>
    <row r="48" spans="3:19">
      <c r="C48" s="16"/>
      <c r="D48" s="16"/>
      <c r="E48" s="16"/>
      <c r="P48" s="10"/>
      <c r="Q48" s="11"/>
      <c r="R48" s="11"/>
      <c r="S48" s="11"/>
    </row>
    <row r="49" spans="3:19">
      <c r="C49" s="16"/>
      <c r="D49" s="16"/>
      <c r="E49" s="16"/>
      <c r="P49" s="10"/>
      <c r="Q49" s="11"/>
      <c r="R49" s="11"/>
      <c r="S49" s="11"/>
    </row>
    <row r="50" spans="3:19">
      <c r="C50" s="16"/>
      <c r="D50" s="16"/>
      <c r="E50" s="16"/>
      <c r="P50" s="10"/>
      <c r="Q50" s="11"/>
      <c r="R50" s="11"/>
      <c r="S50" s="11"/>
    </row>
    <row r="51" spans="3:19">
      <c r="C51" s="16"/>
      <c r="D51" s="16"/>
      <c r="E51" s="16"/>
      <c r="P51" s="10"/>
      <c r="Q51" s="11"/>
      <c r="R51" s="11"/>
      <c r="S51" s="1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vt:lpstr>
      <vt:lpstr>Data</vt:lpstr>
      <vt:lpstr>Resultat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Stig-Arne</dc:creator>
  <cp:lastModifiedBy>Stig-Arne</cp:lastModifiedBy>
  <cp:lastPrinted>2011-05-30T20:01:21Z</cp:lastPrinted>
  <dcterms:created xsi:type="dcterms:W3CDTF">2010-12-03T15:28:22Z</dcterms:created>
  <dcterms:modified xsi:type="dcterms:W3CDTF">2014-12-16T13:25:44Z</dcterms:modified>
</cp:coreProperties>
</file>