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M25" i="3"/>
  <c r="E8"/>
  <c r="E6"/>
  <c r="E4"/>
  <c r="M7"/>
  <c r="B7" s="1"/>
  <c r="M8"/>
  <c r="B8" s="1"/>
  <c r="M9"/>
  <c r="B9" s="1"/>
  <c r="M10"/>
  <c r="B10" s="1"/>
  <c r="M11"/>
  <c r="B11" s="1"/>
  <c r="M12"/>
  <c r="B12" s="1"/>
  <c r="M13"/>
  <c r="B13" s="1"/>
  <c r="M14"/>
  <c r="B14" s="1"/>
  <c r="M15"/>
  <c r="B15" s="1"/>
  <c r="M16"/>
  <c r="B16" s="1"/>
  <c r="M17"/>
  <c r="B17" s="1"/>
  <c r="M18"/>
  <c r="B18" s="1"/>
  <c r="M19"/>
  <c r="B19" s="1"/>
  <c r="M20"/>
  <c r="B20" s="1"/>
  <c r="M21"/>
  <c r="B21" s="1"/>
  <c r="M22"/>
  <c r="B22" s="1"/>
  <c r="M23"/>
  <c r="B23" s="1"/>
  <c r="M24"/>
  <c r="B24" s="1"/>
  <c r="M6"/>
  <c r="B6" s="1"/>
</calcChain>
</file>

<file path=xl/sharedStrings.xml><?xml version="1.0" encoding="utf-8"?>
<sst xmlns="http://schemas.openxmlformats.org/spreadsheetml/2006/main" count="27" uniqueCount="25">
  <si>
    <t>Efterfrågan per år</t>
  </si>
  <si>
    <t>Pris per styck</t>
  </si>
  <si>
    <t xml:space="preserve">Kolumn B:   Uppskattad efterfrågan i styck per år </t>
  </si>
  <si>
    <t>Artikelnummer</t>
  </si>
  <si>
    <t>Maila stig-arne.mattsson@swipnet.se om det uppstår problem.</t>
  </si>
  <si>
    <t>Lagerstyrningsakademin</t>
  </si>
  <si>
    <t xml:space="preserve">                                   Analysera vilka ordersärkostnader </t>
  </si>
  <si>
    <t>Analysera ordersärkostnader  -  Dataunderlag</t>
  </si>
  <si>
    <t>Använd orderkvantitet</t>
  </si>
  <si>
    <t>Ordersärkostnad i medeltal</t>
  </si>
  <si>
    <t>Beräknad ordersärkostnad</t>
  </si>
  <si>
    <t>Kolumn C:  Använda orderkvantiteter</t>
  </si>
  <si>
    <t>Cell C4:  Lagerhållningsfaktorn i procent</t>
  </si>
  <si>
    <t>Kolumn D:   Pris per styck</t>
  </si>
  <si>
    <t>Störst ordersärkostnad</t>
  </si>
  <si>
    <t>Minst ordersärkostnad</t>
  </si>
  <si>
    <t xml:space="preserve">                                   använda orderkvantiteter motsvarar</t>
  </si>
  <si>
    <t>Analysera ordersärkostnader  -  Resultat</t>
  </si>
  <si>
    <t>Obligatoriska uppgifter</t>
  </si>
  <si>
    <t>Lagerhållningsfaktor i %</t>
  </si>
  <si>
    <t xml:space="preserve">© Stig-Arne Mattsson  </t>
  </si>
  <si>
    <t>I blad 'Data' registrerar du de datauppgifter som krävs för att utföra beräkningarna. De uppgifter som finns där redan är endast exempel för att illustrera användningen av analysmetoden och kan tas bort.</t>
  </si>
  <si>
    <t>Avsikten med "Analysera vilka ordersärkostnader använda orderkvantiteter motsvarar" är att analysera vilka ordersärkostnader som valda orderkvantiteter motsvarar. Analysen kan i allmänhet endast utföras för inköpsartiklar för vilka det är rimligt att anta att det kostar lika mycket att genomföra en order till leverans process för alla artiklar. Ju större skillnaderna är mellan de beräknade ordersärkostnaderna för de olika artiklarna, desto mer avviker använda orderkvantiteter från ekonomiska orderkvantiteter. Spridningen i beräknade ordersärkostnader är sålunda ett mått på hur väl använda orderkvantiteter är dimensionerade. Om alla beräknade ordersärkostnader är lika stora ligger alla använda orderkvantiteter lika nära  sina optimum.</t>
  </si>
  <si>
    <t>I blad 'Resultat' visas de beräknade ordersärkostnader som med tanke på efterfrågan per år, pris per styck och angiven lagerhållningsfaktor motsvarar den använda orderkvantiteten. Dessutom anges ordersärkostnaden i medeltal för samtliga artiklar i stickprovet samt störst och lägst förekommande ordersärkostnad. De beräknade ordersärkostnaderna visas också i ett stapeldiagram.</t>
  </si>
  <si>
    <t>Nedan beskrivs hur du kan använda analysmetoden på ett stickprov på upp till 20 artiklar. Mer detaljerade beskrivningar om vad ordersärkostnader och ekonomiska orderkvantiteter innebär finns i Handbok i materialstyrning, avsnitt B11, B12 och D12, som kan laddas ner på den här hemsidan.</t>
  </si>
</sst>
</file>

<file path=xl/styles.xml><?xml version="1.0" encoding="utf-8"?>
<styleSheet xmlns="http://schemas.openxmlformats.org/spreadsheetml/2006/main">
  <fonts count="6">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17">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3" borderId="0" xfId="0" applyFill="1"/>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0" borderId="0" xfId="0" applyFill="1" applyAlignment="1">
      <alignment wrapText="1"/>
    </xf>
    <xf numFmtId="0" fontId="0" fillId="3" borderId="0" xfId="0" applyFill="1" applyAlignment="1"/>
    <xf numFmtId="0" fontId="0" fillId="0" borderId="0" xfId="0" applyFill="1" applyAlignment="1"/>
    <xf numFmtId="0" fontId="0" fillId="4" borderId="0" xfId="0" applyFill="1" applyAlignment="1">
      <alignment wrapText="1"/>
    </xf>
    <xf numFmtId="0" fontId="0" fillId="4" borderId="0" xfId="0" applyFill="1"/>
    <xf numFmtId="0" fontId="5" fillId="0" borderId="0" xfId="0" applyFont="1"/>
    <xf numFmtId="1"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sv-SE"/>
  <c:chart>
    <c:plotArea>
      <c:layout/>
      <c:barChart>
        <c:barDir val="bar"/>
        <c:grouping val="clustered"/>
        <c:ser>
          <c:idx val="0"/>
          <c:order val="0"/>
          <c:val>
            <c:numRef>
              <c:f>Resultat!$B$6:$B$25</c:f>
              <c:numCache>
                <c:formatCode>General</c:formatCode>
                <c:ptCount val="20"/>
                <c:pt idx="0">
                  <c:v>200</c:v>
                </c:pt>
                <c:pt idx="1">
                  <c:v>240</c:v>
                </c:pt>
                <c:pt idx="2">
                  <c:v>104</c:v>
                </c:pt>
                <c:pt idx="3">
                  <c:v>281</c:v>
                </c:pt>
                <c:pt idx="4">
                  <c:v>333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er>
        <c:axId val="80267136"/>
        <c:axId val="92050176"/>
      </c:barChart>
      <c:catAx>
        <c:axId val="80267136"/>
        <c:scaling>
          <c:orientation val="minMax"/>
        </c:scaling>
        <c:axPos val="l"/>
        <c:title>
          <c:tx>
            <c:rich>
              <a:bodyPr rot="-5400000" vert="horz"/>
              <a:lstStyle/>
              <a:p>
                <a:pPr>
                  <a:defRPr sz="1100" b="0"/>
                </a:pPr>
                <a:r>
                  <a:rPr lang="en-US" sz="1100" b="0"/>
                  <a:t>Artiklar</a:t>
                </a:r>
              </a:p>
            </c:rich>
          </c:tx>
        </c:title>
        <c:tickLblPos val="nextTo"/>
        <c:crossAx val="92050176"/>
        <c:crosses val="autoZero"/>
        <c:auto val="1"/>
        <c:lblAlgn val="ctr"/>
        <c:lblOffset val="100"/>
      </c:catAx>
      <c:valAx>
        <c:axId val="92050176"/>
        <c:scaling>
          <c:orientation val="minMax"/>
        </c:scaling>
        <c:axPos val="b"/>
        <c:majorGridlines/>
        <c:title>
          <c:tx>
            <c:rich>
              <a:bodyPr/>
              <a:lstStyle/>
              <a:p>
                <a:pPr>
                  <a:defRPr sz="1100" b="0"/>
                </a:pPr>
                <a:r>
                  <a:rPr lang="en-US" sz="1100" b="0"/>
                  <a:t>Ordersärkostnader</a:t>
                </a:r>
              </a:p>
            </c:rich>
          </c:tx>
        </c:title>
        <c:numFmt formatCode="General" sourceLinked="1"/>
        <c:tickLblPos val="nextTo"/>
        <c:crossAx val="80267136"/>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2" name="Grupp 1"/>
        <xdr:cNvGrpSpPr/>
      </xdr:nvGrpSpPr>
      <xdr:grpSpPr>
        <a:xfrm>
          <a:off x="304800" y="190500"/>
          <a:ext cx="1885950" cy="887226"/>
          <a:chOff x="1907704" y="1352104"/>
          <a:chExt cx="5040560" cy="2220912"/>
        </a:xfrm>
      </xdr:grpSpPr>
      <xdr:sp macro="" textlink="">
        <xdr:nvSpPr>
          <xdr:cNvPr id="3"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5" name="Group 67"/>
          <xdr:cNvGrpSpPr>
            <a:grpSpLocks/>
          </xdr:cNvGrpSpPr>
        </xdr:nvGrpSpPr>
        <xdr:grpSpPr bwMode="auto">
          <a:xfrm>
            <a:off x="2268538" y="1773226"/>
            <a:ext cx="4148138" cy="1430333"/>
            <a:chOff x="1480" y="1960"/>
            <a:chExt cx="2928" cy="1010"/>
          </a:xfrm>
        </xdr:grpSpPr>
        <xdr:grpSp>
          <xdr:nvGrpSpPr>
            <xdr:cNvPr id="7" name="Group 68"/>
            <xdr:cNvGrpSpPr>
              <a:grpSpLocks/>
            </xdr:cNvGrpSpPr>
          </xdr:nvGrpSpPr>
          <xdr:grpSpPr bwMode="auto">
            <a:xfrm>
              <a:off x="1519" y="2056"/>
              <a:ext cx="2889" cy="832"/>
              <a:chOff x="1972" y="955"/>
              <a:chExt cx="1970" cy="1147"/>
            </a:xfrm>
          </xdr:grpSpPr>
          <xdr:sp macro="" textlink="">
            <xdr:nvSpPr>
              <xdr:cNvPr id="19"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0"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8"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9"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0"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1"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2"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3"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4"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5"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6"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7"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8"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6"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1085850</xdr:colOff>
      <xdr:row>12</xdr:row>
      <xdr:rowOff>47625</xdr:rowOff>
    </xdr:from>
    <xdr:to>
      <xdr:col>9</xdr:col>
      <xdr:colOff>0</xdr:colOff>
      <xdr:row>26</xdr:row>
      <xdr:rowOff>123825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B3:B23"/>
  <sheetViews>
    <sheetView tabSelected="1" workbookViewId="0">
      <selection activeCell="B11" sqref="B11"/>
    </sheetView>
  </sheetViews>
  <sheetFormatPr defaultRowHeight="15"/>
  <cols>
    <col min="1" max="1" width="4.5703125" customWidth="1"/>
    <col min="2" max="2" width="87.5703125" customWidth="1"/>
  </cols>
  <sheetData>
    <row r="3" spans="2:2" ht="26.25">
      <c r="B3" s="1" t="s">
        <v>6</v>
      </c>
    </row>
    <row r="4" spans="2:2" ht="26.25">
      <c r="B4" s="1" t="s">
        <v>16</v>
      </c>
    </row>
    <row r="5" spans="2:2" ht="18.75">
      <c r="B5" s="8" t="s">
        <v>5</v>
      </c>
    </row>
    <row r="6" spans="2:2" ht="18.75">
      <c r="B6" s="8"/>
    </row>
    <row r="8" spans="2:2" ht="141.75">
      <c r="B8" s="7" t="s">
        <v>22</v>
      </c>
    </row>
    <row r="10" spans="2:2" ht="60">
      <c r="B10" s="6" t="s">
        <v>24</v>
      </c>
    </row>
    <row r="11" spans="2:2">
      <c r="B11" s="6"/>
    </row>
    <row r="12" spans="2:2" ht="45">
      <c r="B12" s="6" t="s">
        <v>21</v>
      </c>
    </row>
    <row r="13" spans="2:2">
      <c r="B13" s="6"/>
    </row>
    <row r="14" spans="2:2">
      <c r="B14" t="s">
        <v>12</v>
      </c>
    </row>
    <row r="15" spans="2:2">
      <c r="B15" s="6" t="s">
        <v>2</v>
      </c>
    </row>
    <row r="16" spans="2:2">
      <c r="B16" s="6" t="s">
        <v>11</v>
      </c>
    </row>
    <row r="17" spans="2:2">
      <c r="B17" s="6" t="s">
        <v>13</v>
      </c>
    </row>
    <row r="19" spans="2:2" ht="75">
      <c r="B19" s="6" t="s">
        <v>23</v>
      </c>
    </row>
    <row r="21" spans="2:2">
      <c r="B21" s="6" t="s">
        <v>4</v>
      </c>
    </row>
    <row r="23" spans="2:2">
      <c r="B23" s="15" t="s">
        <v>20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H207"/>
  <sheetViews>
    <sheetView workbookViewId="0"/>
  </sheetViews>
  <sheetFormatPr defaultRowHeight="15"/>
  <cols>
    <col min="1" max="1" width="15.5703125" customWidth="1"/>
    <col min="2" max="2" width="11.42578125" customWidth="1"/>
    <col min="3" max="3" width="18.42578125" customWidth="1"/>
    <col min="4" max="4" width="13.28515625" customWidth="1"/>
    <col min="5" max="5" width="10.42578125" customWidth="1"/>
    <col min="7" max="7" width="12.5703125" customWidth="1"/>
  </cols>
  <sheetData>
    <row r="2" spans="1:8" ht="15.75">
      <c r="A2" s="2" t="s">
        <v>7</v>
      </c>
      <c r="B2" s="3"/>
      <c r="C2" s="3"/>
      <c r="D2" s="3"/>
      <c r="E2" s="9"/>
      <c r="F2" s="14" t="s">
        <v>18</v>
      </c>
      <c r="G2" s="14"/>
    </row>
    <row r="4" spans="1:8">
      <c r="A4" t="s">
        <v>19</v>
      </c>
      <c r="C4" s="14">
        <v>20</v>
      </c>
      <c r="E4" s="9"/>
      <c r="F4" s="9"/>
      <c r="G4" s="9"/>
      <c r="H4" s="9"/>
    </row>
    <row r="6" spans="1:8" ht="30">
      <c r="A6" s="4" t="s">
        <v>3</v>
      </c>
      <c r="B6" s="13" t="s">
        <v>0</v>
      </c>
      <c r="C6" s="13" t="s">
        <v>8</v>
      </c>
      <c r="D6" s="13" t="s">
        <v>1</v>
      </c>
      <c r="E6" s="10"/>
    </row>
    <row r="8" spans="1:8">
      <c r="A8">
        <v>1</v>
      </c>
      <c r="B8" s="16">
        <v>5000</v>
      </c>
      <c r="C8" s="16">
        <v>100</v>
      </c>
      <c r="D8" s="16">
        <v>1000</v>
      </c>
    </row>
    <row r="9" spans="1:8">
      <c r="A9">
        <v>2</v>
      </c>
      <c r="B9" s="16">
        <v>240</v>
      </c>
      <c r="C9" s="16">
        <v>50</v>
      </c>
      <c r="D9" s="16">
        <v>230</v>
      </c>
    </row>
    <row r="10" spans="1:8">
      <c r="A10">
        <v>3</v>
      </c>
      <c r="B10" s="16">
        <v>1200</v>
      </c>
      <c r="C10" s="16">
        <v>120</v>
      </c>
      <c r="D10" s="16">
        <v>87</v>
      </c>
    </row>
    <row r="11" spans="1:8">
      <c r="A11">
        <v>4</v>
      </c>
      <c r="B11" s="16">
        <v>200</v>
      </c>
      <c r="C11" s="16">
        <v>75</v>
      </c>
      <c r="D11" s="16">
        <v>100</v>
      </c>
    </row>
    <row r="12" spans="1:8">
      <c r="A12">
        <v>5</v>
      </c>
      <c r="B12" s="16">
        <v>75</v>
      </c>
      <c r="C12" s="16">
        <v>10</v>
      </c>
      <c r="D12" s="16">
        <v>2500</v>
      </c>
    </row>
    <row r="13" spans="1:8">
      <c r="A13">
        <v>6</v>
      </c>
      <c r="B13" s="16"/>
      <c r="C13" s="16"/>
      <c r="D13" s="16"/>
    </row>
    <row r="14" spans="1:8">
      <c r="A14">
        <v>7</v>
      </c>
      <c r="B14" s="16"/>
      <c r="C14" s="16"/>
      <c r="D14" s="16"/>
    </row>
    <row r="15" spans="1:8">
      <c r="A15">
        <v>8</v>
      </c>
      <c r="B15" s="16"/>
      <c r="C15" s="16"/>
      <c r="D15" s="16"/>
    </row>
    <row r="16" spans="1:8">
      <c r="A16">
        <v>9</v>
      </c>
      <c r="B16" s="16"/>
      <c r="C16" s="16"/>
      <c r="D16" s="16"/>
    </row>
    <row r="17" spans="1:4">
      <c r="A17">
        <v>10</v>
      </c>
      <c r="B17" s="16"/>
      <c r="C17" s="16"/>
      <c r="D17" s="16"/>
    </row>
    <row r="18" spans="1:4">
      <c r="A18">
        <v>11</v>
      </c>
      <c r="B18" s="16"/>
      <c r="C18" s="16"/>
      <c r="D18" s="16"/>
    </row>
    <row r="19" spans="1:4">
      <c r="A19">
        <v>12</v>
      </c>
      <c r="B19" s="16"/>
      <c r="C19" s="16"/>
      <c r="D19" s="16"/>
    </row>
    <row r="20" spans="1:4">
      <c r="A20">
        <v>13</v>
      </c>
      <c r="B20" s="16"/>
      <c r="C20" s="16"/>
      <c r="D20" s="16"/>
    </row>
    <row r="21" spans="1:4">
      <c r="A21">
        <v>14</v>
      </c>
      <c r="B21" s="16"/>
      <c r="C21" s="16"/>
      <c r="D21" s="16"/>
    </row>
    <row r="22" spans="1:4">
      <c r="A22">
        <v>15</v>
      </c>
      <c r="B22" s="16"/>
      <c r="C22" s="16"/>
      <c r="D22" s="16"/>
    </row>
    <row r="23" spans="1:4">
      <c r="A23">
        <v>16</v>
      </c>
      <c r="B23" s="16"/>
      <c r="C23" s="16"/>
      <c r="D23" s="16"/>
    </row>
    <row r="24" spans="1:4">
      <c r="A24">
        <v>17</v>
      </c>
      <c r="B24" s="16"/>
      <c r="C24" s="16"/>
      <c r="D24" s="16"/>
    </row>
    <row r="25" spans="1:4">
      <c r="A25">
        <v>18</v>
      </c>
      <c r="B25" s="16"/>
      <c r="C25" s="16"/>
      <c r="D25" s="16"/>
    </row>
    <row r="26" spans="1:4">
      <c r="A26">
        <v>19</v>
      </c>
      <c r="B26" s="16"/>
      <c r="C26" s="16"/>
      <c r="D26" s="16"/>
    </row>
    <row r="27" spans="1:4">
      <c r="A27">
        <v>20</v>
      </c>
      <c r="B27" s="16"/>
      <c r="C27" s="16"/>
      <c r="D27" s="16"/>
    </row>
    <row r="28" spans="1:4">
      <c r="B28" s="16"/>
      <c r="C28" s="16"/>
      <c r="D28" s="16"/>
    </row>
    <row r="29" spans="1:4">
      <c r="B29" s="16"/>
      <c r="C29" s="16"/>
      <c r="D29" s="16"/>
    </row>
    <row r="30" spans="1:4">
      <c r="B30" s="16"/>
      <c r="C30" s="16"/>
      <c r="D30" s="16"/>
    </row>
    <row r="31" spans="1:4">
      <c r="B31" s="16"/>
      <c r="C31" s="16"/>
      <c r="D31" s="16"/>
    </row>
    <row r="32" spans="1:4">
      <c r="B32" s="16"/>
      <c r="C32" s="16"/>
      <c r="D32" s="16"/>
    </row>
    <row r="33" spans="2:4">
      <c r="B33" s="16"/>
      <c r="C33" s="16"/>
      <c r="D33" s="16"/>
    </row>
    <row r="34" spans="2:4">
      <c r="B34" s="16"/>
      <c r="C34" s="16"/>
      <c r="D34" s="16"/>
    </row>
    <row r="35" spans="2:4">
      <c r="B35" s="16"/>
      <c r="C35" s="16"/>
      <c r="D35" s="16"/>
    </row>
    <row r="36" spans="2:4">
      <c r="B36" s="16"/>
      <c r="C36" s="16"/>
      <c r="D36" s="16"/>
    </row>
    <row r="37" spans="2:4">
      <c r="B37" s="16"/>
      <c r="C37" s="16"/>
      <c r="D37" s="16"/>
    </row>
    <row r="38" spans="2:4">
      <c r="B38" s="16"/>
      <c r="C38" s="16"/>
      <c r="D38" s="16"/>
    </row>
    <row r="39" spans="2:4">
      <c r="B39" s="16"/>
      <c r="C39" s="16"/>
      <c r="D39" s="16"/>
    </row>
    <row r="40" spans="2:4">
      <c r="B40" s="16"/>
      <c r="C40" s="16"/>
      <c r="D40" s="16"/>
    </row>
    <row r="41" spans="2:4">
      <c r="B41" s="16"/>
      <c r="C41" s="16"/>
      <c r="D41" s="16"/>
    </row>
    <row r="42" spans="2:4">
      <c r="B42" s="16"/>
      <c r="C42" s="16"/>
      <c r="D42" s="16"/>
    </row>
    <row r="43" spans="2:4">
      <c r="B43" s="16"/>
      <c r="C43" s="16"/>
      <c r="D43" s="16"/>
    </row>
    <row r="44" spans="2:4">
      <c r="B44" s="16"/>
      <c r="C44" s="16"/>
      <c r="D44" s="16"/>
    </row>
    <row r="45" spans="2:4">
      <c r="B45" s="16"/>
      <c r="C45" s="16"/>
      <c r="D45" s="16"/>
    </row>
    <row r="46" spans="2:4">
      <c r="B46" s="16"/>
      <c r="C46" s="16"/>
      <c r="D46" s="16"/>
    </row>
    <row r="47" spans="2:4">
      <c r="B47" s="16"/>
      <c r="C47" s="16"/>
      <c r="D47" s="16"/>
    </row>
    <row r="48" spans="2:4">
      <c r="B48" s="16"/>
      <c r="C48" s="16"/>
      <c r="D48" s="16"/>
    </row>
    <row r="49" spans="2:4">
      <c r="B49" s="16"/>
      <c r="C49" s="16"/>
      <c r="D49" s="16"/>
    </row>
    <row r="50" spans="2:4">
      <c r="B50" s="16"/>
      <c r="C50" s="16"/>
      <c r="D50" s="16"/>
    </row>
    <row r="51" spans="2:4">
      <c r="B51" s="16"/>
      <c r="C51" s="16"/>
      <c r="D51" s="16"/>
    </row>
    <row r="52" spans="2:4">
      <c r="B52" s="16"/>
      <c r="C52" s="16"/>
      <c r="D52" s="16"/>
    </row>
    <row r="53" spans="2:4">
      <c r="B53" s="16"/>
      <c r="C53" s="16"/>
      <c r="D53" s="16"/>
    </row>
    <row r="54" spans="2:4">
      <c r="B54" s="16"/>
      <c r="C54" s="16"/>
      <c r="D54" s="16"/>
    </row>
    <row r="55" spans="2:4">
      <c r="B55" s="16"/>
      <c r="C55" s="16"/>
      <c r="D55" s="16"/>
    </row>
    <row r="56" spans="2:4">
      <c r="B56" s="16"/>
      <c r="C56" s="16"/>
      <c r="D56" s="16"/>
    </row>
    <row r="57" spans="2:4">
      <c r="B57" s="16"/>
      <c r="C57" s="16"/>
      <c r="D57" s="16"/>
    </row>
    <row r="58" spans="2:4">
      <c r="B58" s="16"/>
      <c r="C58" s="16"/>
      <c r="D58" s="16"/>
    </row>
    <row r="59" spans="2:4">
      <c r="B59" s="16"/>
      <c r="C59" s="16"/>
      <c r="D59" s="16"/>
    </row>
    <row r="60" spans="2:4">
      <c r="B60" s="16"/>
      <c r="C60" s="16"/>
      <c r="D60" s="16"/>
    </row>
    <row r="61" spans="2:4">
      <c r="B61" s="16"/>
      <c r="C61" s="16"/>
      <c r="D61" s="16"/>
    </row>
    <row r="62" spans="2:4">
      <c r="B62" s="16"/>
      <c r="C62" s="16"/>
      <c r="D62" s="16"/>
    </row>
    <row r="63" spans="2:4">
      <c r="B63" s="16"/>
      <c r="C63" s="16"/>
      <c r="D63" s="16"/>
    </row>
    <row r="64" spans="2:4">
      <c r="B64" s="16"/>
      <c r="C64" s="16"/>
      <c r="D64" s="16"/>
    </row>
    <row r="65" spans="2:4">
      <c r="B65" s="16"/>
      <c r="C65" s="16"/>
      <c r="D65" s="16"/>
    </row>
    <row r="66" spans="2:4">
      <c r="B66" s="16"/>
      <c r="C66" s="16"/>
      <c r="D66" s="16"/>
    </row>
    <row r="67" spans="2:4">
      <c r="B67" s="16"/>
      <c r="C67" s="16"/>
      <c r="D67" s="16"/>
    </row>
    <row r="68" spans="2:4">
      <c r="B68" s="16"/>
      <c r="C68" s="16"/>
      <c r="D68" s="16"/>
    </row>
    <row r="69" spans="2:4">
      <c r="B69" s="16"/>
      <c r="C69" s="16"/>
      <c r="D69" s="16"/>
    </row>
    <row r="70" spans="2:4">
      <c r="B70" s="16"/>
      <c r="C70" s="16"/>
      <c r="D70" s="16"/>
    </row>
    <row r="71" spans="2:4">
      <c r="B71" s="16"/>
      <c r="C71" s="16"/>
      <c r="D71" s="16"/>
    </row>
    <row r="72" spans="2:4">
      <c r="B72" s="16"/>
      <c r="C72" s="16"/>
      <c r="D72" s="16"/>
    </row>
    <row r="73" spans="2:4">
      <c r="B73" s="16"/>
      <c r="C73" s="16"/>
      <c r="D73" s="16"/>
    </row>
    <row r="74" spans="2:4">
      <c r="B74" s="16"/>
      <c r="C74" s="16"/>
      <c r="D74" s="16"/>
    </row>
    <row r="75" spans="2:4">
      <c r="B75" s="16"/>
      <c r="C75" s="16"/>
      <c r="D75" s="16"/>
    </row>
    <row r="76" spans="2:4">
      <c r="B76" s="16"/>
      <c r="C76" s="16"/>
      <c r="D76" s="16"/>
    </row>
    <row r="77" spans="2:4">
      <c r="B77" s="16"/>
      <c r="C77" s="16"/>
      <c r="D77" s="16"/>
    </row>
    <row r="78" spans="2:4">
      <c r="B78" s="16"/>
      <c r="C78" s="16"/>
      <c r="D78" s="16"/>
    </row>
    <row r="79" spans="2:4">
      <c r="B79" s="16"/>
      <c r="C79" s="16"/>
      <c r="D79" s="16"/>
    </row>
    <row r="80" spans="2:4">
      <c r="B80" s="16"/>
      <c r="C80" s="16"/>
      <c r="D80" s="16"/>
    </row>
    <row r="81" spans="2:4">
      <c r="B81" s="16"/>
      <c r="C81" s="16"/>
      <c r="D81" s="16"/>
    </row>
    <row r="82" spans="2:4">
      <c r="B82" s="16"/>
      <c r="C82" s="16"/>
      <c r="D82" s="16"/>
    </row>
    <row r="83" spans="2:4">
      <c r="B83" s="16"/>
      <c r="C83" s="16"/>
      <c r="D83" s="16"/>
    </row>
    <row r="84" spans="2:4">
      <c r="B84" s="16"/>
      <c r="C84" s="16"/>
      <c r="D84" s="16"/>
    </row>
    <row r="85" spans="2:4">
      <c r="B85" s="16"/>
      <c r="C85" s="16"/>
      <c r="D85" s="16"/>
    </row>
    <row r="86" spans="2:4">
      <c r="B86" s="16"/>
      <c r="C86" s="16"/>
      <c r="D86" s="16"/>
    </row>
    <row r="87" spans="2:4">
      <c r="B87" s="16"/>
      <c r="C87" s="16"/>
      <c r="D87" s="16"/>
    </row>
    <row r="88" spans="2:4">
      <c r="B88" s="16"/>
      <c r="C88" s="16"/>
      <c r="D88" s="16"/>
    </row>
    <row r="89" spans="2:4">
      <c r="B89" s="16"/>
      <c r="C89" s="16"/>
      <c r="D89" s="16"/>
    </row>
    <row r="90" spans="2:4">
      <c r="B90" s="16"/>
      <c r="C90" s="16"/>
      <c r="D90" s="16"/>
    </row>
    <row r="91" spans="2:4">
      <c r="B91" s="16"/>
      <c r="C91" s="16"/>
      <c r="D91" s="16"/>
    </row>
    <row r="92" spans="2:4">
      <c r="B92" s="16"/>
      <c r="C92" s="16"/>
      <c r="D92" s="16"/>
    </row>
    <row r="93" spans="2:4">
      <c r="B93" s="16"/>
      <c r="C93" s="16"/>
      <c r="D93" s="16"/>
    </row>
    <row r="94" spans="2:4">
      <c r="B94" s="16"/>
      <c r="C94" s="16"/>
      <c r="D94" s="16"/>
    </row>
    <row r="95" spans="2:4">
      <c r="B95" s="16"/>
      <c r="C95" s="16"/>
      <c r="D95" s="16"/>
    </row>
    <row r="96" spans="2:4">
      <c r="B96" s="16"/>
      <c r="C96" s="16"/>
      <c r="D96" s="16"/>
    </row>
    <row r="97" spans="2:4">
      <c r="B97" s="16"/>
      <c r="C97" s="16"/>
      <c r="D97" s="16"/>
    </row>
    <row r="98" spans="2:4">
      <c r="B98" s="16"/>
      <c r="C98" s="16"/>
      <c r="D98" s="16"/>
    </row>
    <row r="99" spans="2:4">
      <c r="B99" s="16"/>
      <c r="C99" s="16"/>
      <c r="D99" s="16"/>
    </row>
    <row r="100" spans="2:4">
      <c r="B100" s="16"/>
      <c r="C100" s="16"/>
      <c r="D100" s="16"/>
    </row>
    <row r="101" spans="2:4">
      <c r="B101" s="16"/>
      <c r="C101" s="16"/>
      <c r="D101" s="16"/>
    </row>
    <row r="102" spans="2:4">
      <c r="B102" s="16"/>
      <c r="C102" s="16"/>
      <c r="D102" s="16"/>
    </row>
    <row r="103" spans="2:4">
      <c r="B103" s="16"/>
      <c r="C103" s="16"/>
      <c r="D103" s="16"/>
    </row>
    <row r="104" spans="2:4">
      <c r="B104" s="16"/>
      <c r="C104" s="16"/>
      <c r="D104" s="16"/>
    </row>
    <row r="105" spans="2:4">
      <c r="B105" s="16"/>
      <c r="C105" s="16"/>
      <c r="D105" s="16"/>
    </row>
    <row r="106" spans="2:4">
      <c r="B106" s="16"/>
      <c r="C106" s="16"/>
      <c r="D106" s="16"/>
    </row>
    <row r="107" spans="2:4">
      <c r="B107" s="16"/>
      <c r="C107" s="16"/>
      <c r="D107" s="16"/>
    </row>
    <row r="108" spans="2:4">
      <c r="B108" s="16"/>
      <c r="C108" s="16"/>
      <c r="D108" s="16"/>
    </row>
    <row r="109" spans="2:4">
      <c r="B109" s="16"/>
      <c r="C109" s="16"/>
      <c r="D109" s="16"/>
    </row>
    <row r="110" spans="2:4">
      <c r="B110" s="16"/>
      <c r="C110" s="16"/>
      <c r="D110" s="16"/>
    </row>
    <row r="111" spans="2:4">
      <c r="B111" s="16"/>
      <c r="C111" s="16"/>
      <c r="D111" s="16"/>
    </row>
    <row r="112" spans="2:4">
      <c r="B112" s="16"/>
      <c r="C112" s="16"/>
      <c r="D112" s="16"/>
    </row>
    <row r="113" spans="2:4">
      <c r="B113" s="16"/>
      <c r="C113" s="16"/>
      <c r="D113" s="16"/>
    </row>
    <row r="114" spans="2:4">
      <c r="B114" s="16"/>
      <c r="C114" s="16"/>
      <c r="D114" s="16"/>
    </row>
    <row r="115" spans="2:4">
      <c r="B115" s="16"/>
      <c r="C115" s="16"/>
      <c r="D115" s="16"/>
    </row>
    <row r="116" spans="2:4">
      <c r="B116" s="16"/>
      <c r="C116" s="16"/>
      <c r="D116" s="16"/>
    </row>
    <row r="117" spans="2:4">
      <c r="B117" s="16"/>
      <c r="C117" s="16"/>
      <c r="D117" s="16"/>
    </row>
    <row r="118" spans="2:4">
      <c r="B118" s="16"/>
      <c r="C118" s="16"/>
      <c r="D118" s="16"/>
    </row>
    <row r="119" spans="2:4">
      <c r="B119" s="16"/>
      <c r="C119" s="16"/>
      <c r="D119" s="16"/>
    </row>
    <row r="120" spans="2:4">
      <c r="B120" s="16"/>
      <c r="C120" s="16"/>
      <c r="D120" s="16"/>
    </row>
    <row r="121" spans="2:4">
      <c r="B121" s="16"/>
      <c r="C121" s="16"/>
      <c r="D121" s="16"/>
    </row>
    <row r="122" spans="2:4">
      <c r="B122" s="16"/>
      <c r="C122" s="16"/>
      <c r="D122" s="16"/>
    </row>
    <row r="123" spans="2:4">
      <c r="B123" s="16"/>
      <c r="C123" s="16"/>
      <c r="D123" s="16"/>
    </row>
    <row r="124" spans="2:4">
      <c r="B124" s="16"/>
      <c r="C124" s="16"/>
      <c r="D124" s="16"/>
    </row>
    <row r="125" spans="2:4">
      <c r="B125" s="16"/>
      <c r="C125" s="16"/>
      <c r="D125" s="16"/>
    </row>
    <row r="126" spans="2:4">
      <c r="B126" s="16"/>
      <c r="C126" s="16"/>
      <c r="D126" s="16"/>
    </row>
    <row r="127" spans="2:4">
      <c r="B127" s="16"/>
      <c r="C127" s="16"/>
      <c r="D127" s="16"/>
    </row>
    <row r="128" spans="2:4">
      <c r="B128" s="16"/>
      <c r="C128" s="16"/>
      <c r="D128" s="16"/>
    </row>
    <row r="129" spans="2:4">
      <c r="B129" s="16"/>
      <c r="C129" s="16"/>
      <c r="D129" s="16"/>
    </row>
    <row r="130" spans="2:4">
      <c r="B130" s="16"/>
      <c r="C130" s="16"/>
      <c r="D130" s="16"/>
    </row>
    <row r="131" spans="2:4">
      <c r="B131" s="16"/>
      <c r="C131" s="16"/>
      <c r="D131" s="16"/>
    </row>
    <row r="132" spans="2:4">
      <c r="B132" s="16"/>
      <c r="C132" s="16"/>
      <c r="D132" s="16"/>
    </row>
    <row r="133" spans="2:4">
      <c r="B133" s="16"/>
      <c r="C133" s="16"/>
      <c r="D133" s="16"/>
    </row>
    <row r="134" spans="2:4">
      <c r="B134" s="16"/>
      <c r="C134" s="16"/>
      <c r="D134" s="16"/>
    </row>
    <row r="135" spans="2:4">
      <c r="B135" s="16"/>
      <c r="C135" s="16"/>
      <c r="D135" s="16"/>
    </row>
    <row r="136" spans="2:4">
      <c r="B136" s="16"/>
      <c r="C136" s="16"/>
      <c r="D136" s="16"/>
    </row>
    <row r="137" spans="2:4">
      <c r="B137" s="16"/>
      <c r="C137" s="16"/>
      <c r="D137" s="16"/>
    </row>
    <row r="138" spans="2:4">
      <c r="B138" s="16"/>
      <c r="C138" s="16"/>
      <c r="D138" s="16"/>
    </row>
    <row r="139" spans="2:4">
      <c r="B139" s="16"/>
      <c r="C139" s="16"/>
      <c r="D139" s="16"/>
    </row>
    <row r="140" spans="2:4">
      <c r="B140" s="16"/>
      <c r="C140" s="16"/>
      <c r="D140" s="16"/>
    </row>
    <row r="141" spans="2:4">
      <c r="B141" s="16"/>
      <c r="C141" s="16"/>
      <c r="D141" s="16"/>
    </row>
    <row r="142" spans="2:4">
      <c r="B142" s="16"/>
      <c r="C142" s="16"/>
      <c r="D142" s="16"/>
    </row>
    <row r="143" spans="2:4">
      <c r="B143" s="16"/>
      <c r="C143" s="16"/>
      <c r="D143" s="16"/>
    </row>
    <row r="144" spans="2:4">
      <c r="B144" s="16"/>
      <c r="C144" s="16"/>
      <c r="D144" s="16"/>
    </row>
    <row r="145" spans="2:4">
      <c r="B145" s="16"/>
      <c r="C145" s="16"/>
      <c r="D145" s="16"/>
    </row>
    <row r="146" spans="2:4">
      <c r="B146" s="16"/>
      <c r="C146" s="16"/>
      <c r="D146" s="16"/>
    </row>
    <row r="147" spans="2:4">
      <c r="B147" s="16"/>
      <c r="C147" s="16"/>
      <c r="D147" s="16"/>
    </row>
    <row r="148" spans="2:4">
      <c r="B148" s="16"/>
      <c r="C148" s="16"/>
      <c r="D148" s="16"/>
    </row>
    <row r="149" spans="2:4">
      <c r="B149" s="16"/>
      <c r="C149" s="16"/>
      <c r="D149" s="16"/>
    </row>
    <row r="150" spans="2:4">
      <c r="B150" s="16"/>
      <c r="C150" s="16"/>
      <c r="D150" s="16"/>
    </row>
    <row r="151" spans="2:4">
      <c r="B151" s="16"/>
      <c r="C151" s="16"/>
      <c r="D151" s="16"/>
    </row>
    <row r="152" spans="2:4">
      <c r="B152" s="16"/>
      <c r="C152" s="16"/>
      <c r="D152" s="16"/>
    </row>
    <row r="153" spans="2:4">
      <c r="B153" s="16"/>
      <c r="C153" s="16"/>
      <c r="D153" s="16"/>
    </row>
    <row r="154" spans="2:4">
      <c r="B154" s="16"/>
      <c r="C154" s="16"/>
      <c r="D154" s="16"/>
    </row>
    <row r="155" spans="2:4">
      <c r="B155" s="16"/>
      <c r="C155" s="16"/>
      <c r="D155" s="16"/>
    </row>
    <row r="156" spans="2:4">
      <c r="B156" s="16"/>
      <c r="C156" s="16"/>
      <c r="D156" s="16"/>
    </row>
    <row r="157" spans="2:4">
      <c r="B157" s="16"/>
      <c r="C157" s="16"/>
      <c r="D157" s="16"/>
    </row>
    <row r="158" spans="2:4">
      <c r="B158" s="16"/>
      <c r="C158" s="16"/>
      <c r="D158" s="16"/>
    </row>
    <row r="159" spans="2:4">
      <c r="B159" s="16"/>
      <c r="C159" s="16"/>
      <c r="D159" s="16"/>
    </row>
    <row r="160" spans="2:4">
      <c r="B160" s="16"/>
      <c r="C160" s="16"/>
      <c r="D160" s="16"/>
    </row>
    <row r="161" spans="2:4">
      <c r="B161" s="16"/>
      <c r="C161" s="16"/>
      <c r="D161" s="16"/>
    </row>
    <row r="162" spans="2:4">
      <c r="B162" s="16"/>
      <c r="C162" s="16"/>
      <c r="D162" s="16"/>
    </row>
    <row r="163" spans="2:4">
      <c r="B163" s="16"/>
      <c r="C163" s="16"/>
      <c r="D163" s="16"/>
    </row>
    <row r="164" spans="2:4">
      <c r="B164" s="16"/>
      <c r="C164" s="16"/>
      <c r="D164" s="16"/>
    </row>
    <row r="165" spans="2:4">
      <c r="B165" s="16"/>
      <c r="C165" s="16"/>
      <c r="D165" s="16"/>
    </row>
    <row r="166" spans="2:4">
      <c r="B166" s="16"/>
      <c r="C166" s="16"/>
      <c r="D166" s="16"/>
    </row>
    <row r="167" spans="2:4">
      <c r="B167" s="16"/>
      <c r="C167" s="16"/>
      <c r="D167" s="16"/>
    </row>
    <row r="168" spans="2:4">
      <c r="B168" s="16"/>
      <c r="C168" s="16"/>
      <c r="D168" s="16"/>
    </row>
    <row r="169" spans="2:4">
      <c r="B169" s="16"/>
      <c r="C169" s="16"/>
      <c r="D169" s="16"/>
    </row>
    <row r="170" spans="2:4">
      <c r="B170" s="16"/>
      <c r="C170" s="16"/>
      <c r="D170" s="16"/>
    </row>
    <row r="171" spans="2:4">
      <c r="B171" s="16"/>
      <c r="C171" s="16"/>
      <c r="D171" s="16"/>
    </row>
    <row r="172" spans="2:4">
      <c r="B172" s="16"/>
      <c r="C172" s="16"/>
      <c r="D172" s="16"/>
    </row>
    <row r="173" spans="2:4">
      <c r="B173" s="16"/>
      <c r="C173" s="16"/>
      <c r="D173" s="16"/>
    </row>
    <row r="174" spans="2:4">
      <c r="B174" s="16"/>
      <c r="C174" s="16"/>
      <c r="D174" s="16"/>
    </row>
    <row r="175" spans="2:4">
      <c r="B175" s="16"/>
      <c r="C175" s="16"/>
      <c r="D175" s="16"/>
    </row>
    <row r="176" spans="2:4">
      <c r="B176" s="16"/>
      <c r="C176" s="16"/>
      <c r="D176" s="16"/>
    </row>
    <row r="177" spans="2:4">
      <c r="B177" s="16"/>
      <c r="C177" s="16"/>
      <c r="D177" s="16"/>
    </row>
    <row r="178" spans="2:4">
      <c r="B178" s="16"/>
      <c r="C178" s="16"/>
      <c r="D178" s="16"/>
    </row>
    <row r="179" spans="2:4">
      <c r="B179" s="16"/>
      <c r="C179" s="16"/>
      <c r="D179" s="16"/>
    </row>
    <row r="180" spans="2:4">
      <c r="B180" s="16"/>
      <c r="C180" s="16"/>
      <c r="D180" s="16"/>
    </row>
    <row r="181" spans="2:4">
      <c r="B181" s="16"/>
      <c r="C181" s="16"/>
      <c r="D181" s="16"/>
    </row>
    <row r="182" spans="2:4">
      <c r="B182" s="16"/>
      <c r="C182" s="16"/>
      <c r="D182" s="16"/>
    </row>
    <row r="183" spans="2:4">
      <c r="B183" s="16"/>
      <c r="C183" s="16"/>
      <c r="D183" s="16"/>
    </row>
    <row r="184" spans="2:4">
      <c r="B184" s="16"/>
      <c r="C184" s="16"/>
      <c r="D184" s="16"/>
    </row>
    <row r="185" spans="2:4">
      <c r="B185" s="16"/>
      <c r="C185" s="16"/>
      <c r="D185" s="16"/>
    </row>
    <row r="186" spans="2:4">
      <c r="B186" s="16"/>
      <c r="C186" s="16"/>
      <c r="D186" s="16"/>
    </row>
    <row r="187" spans="2:4">
      <c r="B187" s="16"/>
      <c r="C187" s="16"/>
      <c r="D187" s="16"/>
    </row>
    <row r="188" spans="2:4">
      <c r="B188" s="16"/>
      <c r="C188" s="16"/>
      <c r="D188" s="16"/>
    </row>
    <row r="189" spans="2:4">
      <c r="B189" s="16"/>
      <c r="C189" s="16"/>
      <c r="D189" s="16"/>
    </row>
    <row r="190" spans="2:4">
      <c r="B190" s="16"/>
      <c r="C190" s="16"/>
      <c r="D190" s="16"/>
    </row>
    <row r="191" spans="2:4">
      <c r="B191" s="16"/>
      <c r="C191" s="16"/>
      <c r="D191" s="16"/>
    </row>
    <row r="192" spans="2:4">
      <c r="B192" s="16"/>
      <c r="C192" s="16"/>
      <c r="D192" s="16"/>
    </row>
    <row r="193" spans="2:4">
      <c r="B193" s="16"/>
      <c r="C193" s="16"/>
      <c r="D193" s="16"/>
    </row>
    <row r="194" spans="2:4">
      <c r="B194" s="16"/>
      <c r="C194" s="16"/>
      <c r="D194" s="16"/>
    </row>
    <row r="195" spans="2:4">
      <c r="B195" s="16"/>
      <c r="C195" s="16"/>
      <c r="D195" s="16"/>
    </row>
    <row r="196" spans="2:4">
      <c r="B196" s="16"/>
      <c r="C196" s="16"/>
      <c r="D196" s="16"/>
    </row>
    <row r="197" spans="2:4">
      <c r="B197" s="16"/>
      <c r="C197" s="16"/>
      <c r="D197" s="16"/>
    </row>
    <row r="198" spans="2:4">
      <c r="B198" s="16"/>
      <c r="C198" s="16"/>
      <c r="D198" s="16"/>
    </row>
    <row r="199" spans="2:4">
      <c r="B199" s="16"/>
      <c r="C199" s="16"/>
      <c r="D199" s="16"/>
    </row>
    <row r="200" spans="2:4">
      <c r="B200" s="16"/>
      <c r="C200" s="16"/>
      <c r="D200" s="16"/>
    </row>
    <row r="201" spans="2:4">
      <c r="B201" s="16"/>
      <c r="C201" s="16"/>
      <c r="D201" s="16"/>
    </row>
    <row r="202" spans="2:4">
      <c r="B202" s="16"/>
      <c r="C202" s="16"/>
      <c r="D202" s="16"/>
    </row>
    <row r="203" spans="2:4">
      <c r="B203" s="16"/>
      <c r="C203" s="16"/>
      <c r="D203" s="16"/>
    </row>
    <row r="204" spans="2:4">
      <c r="B204" s="16"/>
      <c r="C204" s="16"/>
      <c r="D204" s="16"/>
    </row>
    <row r="205" spans="2:4">
      <c r="B205" s="16"/>
      <c r="C205" s="16"/>
      <c r="D205" s="16"/>
    </row>
    <row r="206" spans="2:4">
      <c r="B206" s="16"/>
      <c r="C206" s="16"/>
      <c r="D206" s="16"/>
    </row>
    <row r="207" spans="2:4">
      <c r="B207" s="16"/>
      <c r="C207" s="16"/>
      <c r="D207"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25"/>
  <sheetViews>
    <sheetView workbookViewId="0">
      <selection activeCell="M25" sqref="M25"/>
    </sheetView>
  </sheetViews>
  <sheetFormatPr defaultRowHeight="15"/>
  <cols>
    <col min="1" max="1" width="15.5703125" customWidth="1"/>
    <col min="2" max="2" width="22.140625" customWidth="1"/>
    <col min="3" max="3" width="16.5703125" customWidth="1"/>
    <col min="4" max="4" width="22.5703125" customWidth="1"/>
    <col min="13" max="13" width="16" customWidth="1"/>
  </cols>
  <sheetData>
    <row r="1" spans="1:13">
      <c r="H1" s="9"/>
    </row>
    <row r="2" spans="1:13" ht="15.75">
      <c r="A2" s="2" t="s">
        <v>17</v>
      </c>
      <c r="B2" s="3"/>
      <c r="C2" s="3"/>
      <c r="D2" s="9"/>
      <c r="E2" s="9"/>
    </row>
    <row r="4" spans="1:13" ht="30">
      <c r="A4" s="11" t="s">
        <v>3</v>
      </c>
      <c r="B4" s="4" t="s">
        <v>10</v>
      </c>
      <c r="C4" s="12"/>
      <c r="D4" s="4" t="s">
        <v>9</v>
      </c>
      <c r="E4">
        <f>INT(AVERAGE(B6:B105)+0.5)</f>
        <v>232</v>
      </c>
      <c r="M4" s="6" t="s">
        <v>10</v>
      </c>
    </row>
    <row r="5" spans="1:13">
      <c r="B5" s="6"/>
      <c r="C5" s="9"/>
    </row>
    <row r="6" spans="1:13">
      <c r="A6">
        <v>1</v>
      </c>
      <c r="B6">
        <f t="shared" ref="B6:B24" si="0">M6</f>
        <v>200</v>
      </c>
      <c r="C6" s="9"/>
      <c r="D6" s="5" t="s">
        <v>14</v>
      </c>
      <c r="E6">
        <f>MAX(B6:B105)</f>
        <v>333</v>
      </c>
      <c r="M6">
        <f>IF(Data!B8&gt;0,INT(Data!C8^2*Data!C$4*Data!D8/100/2/Data!B8+0.5),"")</f>
        <v>200</v>
      </c>
    </row>
    <row r="7" spans="1:13">
      <c r="A7">
        <v>2</v>
      </c>
      <c r="B7">
        <f t="shared" si="0"/>
        <v>240</v>
      </c>
      <c r="C7" s="9"/>
      <c r="M7">
        <f>IF(Data!B9&gt;0,INT(Data!C9^2*Data!C$4*Data!D9/100/2/Data!B9+0.5),"")</f>
        <v>240</v>
      </c>
    </row>
    <row r="8" spans="1:13">
      <c r="A8">
        <v>3</v>
      </c>
      <c r="B8">
        <f t="shared" si="0"/>
        <v>104</v>
      </c>
      <c r="C8" s="9"/>
      <c r="D8" s="5" t="s">
        <v>15</v>
      </c>
      <c r="E8">
        <f>MIN(B6:B105)</f>
        <v>104</v>
      </c>
      <c r="M8">
        <f>IF(Data!B10&gt;0,INT(Data!C10^2*Data!C$4*Data!D10/100/2/Data!B10+0.5),"")</f>
        <v>104</v>
      </c>
    </row>
    <row r="9" spans="1:13">
      <c r="A9">
        <v>4</v>
      </c>
      <c r="B9">
        <f t="shared" si="0"/>
        <v>281</v>
      </c>
      <c r="C9" s="9"/>
      <c r="M9">
        <f>IF(Data!B11&gt;0,INT(Data!C11^2*Data!C$4*Data!D11/100/2/Data!B11+0.5),"")</f>
        <v>281</v>
      </c>
    </row>
    <row r="10" spans="1:13">
      <c r="A10">
        <v>5</v>
      </c>
      <c r="B10">
        <f t="shared" si="0"/>
        <v>333</v>
      </c>
      <c r="C10" s="9"/>
      <c r="M10">
        <f>IF(Data!B12&gt;0,INT(Data!C12^2*Data!C$4*Data!D12/100/2/Data!B12+0.5),"")</f>
        <v>333</v>
      </c>
    </row>
    <row r="11" spans="1:13">
      <c r="A11">
        <v>6</v>
      </c>
      <c r="B11" t="str">
        <f t="shared" si="0"/>
        <v/>
      </c>
      <c r="M11" t="str">
        <f>IF(Data!B13&gt;0,INT(Data!C13^2*Data!C$4*Data!D13/100/2/Data!B13+0.5),"")</f>
        <v/>
      </c>
    </row>
    <row r="12" spans="1:13">
      <c r="A12">
        <v>7</v>
      </c>
      <c r="B12" t="str">
        <f t="shared" si="0"/>
        <v/>
      </c>
      <c r="M12" t="str">
        <f>IF(Data!B14&gt;0,INT(Data!C14^2*Data!C$4*Data!D14/100/2/Data!B14+0.5),"")</f>
        <v/>
      </c>
    </row>
    <row r="13" spans="1:13">
      <c r="A13">
        <v>8</v>
      </c>
      <c r="B13" t="str">
        <f t="shared" si="0"/>
        <v/>
      </c>
      <c r="M13" t="str">
        <f>IF(Data!B15&gt;0,INT(Data!C15^2*Data!C$4*Data!D15/100/2/Data!B15+0.5),"")</f>
        <v/>
      </c>
    </row>
    <row r="14" spans="1:13">
      <c r="A14">
        <v>9</v>
      </c>
      <c r="B14" t="str">
        <f t="shared" si="0"/>
        <v/>
      </c>
      <c r="M14" t="str">
        <f>IF(Data!B16&gt;0,INT(Data!C16^2*Data!C$4*Data!D16/100/2/Data!B16+0.5),"")</f>
        <v/>
      </c>
    </row>
    <row r="15" spans="1:13">
      <c r="A15">
        <v>10</v>
      </c>
      <c r="B15" t="str">
        <f t="shared" si="0"/>
        <v/>
      </c>
      <c r="M15" t="str">
        <f>IF(Data!B17&gt;0,INT(Data!C17^2*Data!C$4*Data!D17/100/2/Data!B17+0.5),"")</f>
        <v/>
      </c>
    </row>
    <row r="16" spans="1:13">
      <c r="A16">
        <v>11</v>
      </c>
      <c r="B16" t="str">
        <f t="shared" si="0"/>
        <v/>
      </c>
      <c r="M16" t="str">
        <f>IF(Data!B18&gt;0,INT(Data!C18^2*Data!C$4*Data!D18/100/2/Data!B18+0.5),"")</f>
        <v/>
      </c>
    </row>
    <row r="17" spans="1:13">
      <c r="A17">
        <v>12</v>
      </c>
      <c r="B17" t="str">
        <f t="shared" si="0"/>
        <v/>
      </c>
      <c r="M17" t="str">
        <f>IF(Data!B19&gt;0,INT(Data!C19^2*Data!C$4*Data!D19/100/2/Data!B19+0.5),"")</f>
        <v/>
      </c>
    </row>
    <row r="18" spans="1:13">
      <c r="A18">
        <v>13</v>
      </c>
      <c r="B18" t="str">
        <f t="shared" si="0"/>
        <v/>
      </c>
      <c r="M18" t="str">
        <f>IF(Data!B20&gt;0,INT(Data!C20^2*Data!C$4*Data!D20/100/2/Data!B20+0.5),"")</f>
        <v/>
      </c>
    </row>
    <row r="19" spans="1:13">
      <c r="A19">
        <v>14</v>
      </c>
      <c r="B19" t="str">
        <f t="shared" si="0"/>
        <v/>
      </c>
      <c r="M19" t="str">
        <f>IF(Data!B21&gt;0,INT(Data!C21^2*Data!C$4*Data!D21/100/2/Data!B21+0.5),"")</f>
        <v/>
      </c>
    </row>
    <row r="20" spans="1:13">
      <c r="A20">
        <v>15</v>
      </c>
      <c r="B20" t="str">
        <f t="shared" si="0"/>
        <v/>
      </c>
      <c r="M20" t="str">
        <f>IF(Data!B22&gt;0,INT(Data!C22^2*Data!C$4*Data!D22/100/2/Data!B22+0.5),"")</f>
        <v/>
      </c>
    </row>
    <row r="21" spans="1:13">
      <c r="A21">
        <v>16</v>
      </c>
      <c r="B21" t="str">
        <f t="shared" si="0"/>
        <v/>
      </c>
      <c r="M21" t="str">
        <f>IF(Data!B23&gt;0,INT(Data!C23^2*Data!C$4*Data!D23/100/2/Data!B23+0.5),"")</f>
        <v/>
      </c>
    </row>
    <row r="22" spans="1:13">
      <c r="A22">
        <v>17</v>
      </c>
      <c r="B22" t="str">
        <f t="shared" si="0"/>
        <v/>
      </c>
      <c r="M22" t="str">
        <f>IF(Data!B24&gt;0,INT(Data!C24^2*Data!C$4*Data!D24/100/2/Data!B24+0.5),"")</f>
        <v/>
      </c>
    </row>
    <row r="23" spans="1:13">
      <c r="A23">
        <v>18</v>
      </c>
      <c r="B23" t="str">
        <f t="shared" si="0"/>
        <v/>
      </c>
      <c r="M23" t="str">
        <f>IF(Data!B25&gt;0,INT(Data!C25^2*Data!C$4*Data!D25/100/2/Data!B25+0.5),"")</f>
        <v/>
      </c>
    </row>
    <row r="24" spans="1:13">
      <c r="A24">
        <v>19</v>
      </c>
      <c r="B24" t="str">
        <f t="shared" si="0"/>
        <v/>
      </c>
      <c r="M24" t="str">
        <f>IF(Data!B26&gt;0,INT(Data!C26^2*Data!C$4*Data!D26/100/2/Data!B26+0.5),"")</f>
        <v/>
      </c>
    </row>
    <row r="25" spans="1:13">
      <c r="A25">
        <v>20</v>
      </c>
      <c r="M25" t="str">
        <f>IF(Data!B27&gt;0,INT(Data!C27^2*Data!C$4*Data!D27/100/2/Data!B27+0.5),"")</f>
        <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2014-10-20T09:07:33Z</dcterms:modified>
</cp:coreProperties>
</file>