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N14" i="3"/>
  <c r="O14"/>
  <c r="P14"/>
  <c r="Q14"/>
  <c r="R14"/>
  <c r="S14"/>
  <c r="T14"/>
  <c r="U14"/>
  <c r="V14"/>
  <c r="W14"/>
  <c r="X14"/>
  <c r="N15"/>
  <c r="O15"/>
  <c r="P15"/>
  <c r="Q15"/>
  <c r="R15"/>
  <c r="S15"/>
  <c r="T15"/>
  <c r="U15"/>
  <c r="V15"/>
  <c r="W15"/>
  <c r="X15"/>
  <c r="N16"/>
  <c r="O16"/>
  <c r="P16"/>
  <c r="Q16"/>
  <c r="R16"/>
  <c r="S16"/>
  <c r="T16"/>
  <c r="U16"/>
  <c r="V16"/>
  <c r="W16"/>
  <c r="X16"/>
  <c r="N17"/>
  <c r="O17"/>
  <c r="P17"/>
  <c r="Q17"/>
  <c r="R17"/>
  <c r="S17"/>
  <c r="T17"/>
  <c r="U17"/>
  <c r="V17"/>
  <c r="W17"/>
  <c r="X17"/>
  <c r="N18"/>
  <c r="O18"/>
  <c r="P18"/>
  <c r="Q18"/>
  <c r="R18"/>
  <c r="S18"/>
  <c r="T18"/>
  <c r="U18"/>
  <c r="V18"/>
  <c r="W18"/>
  <c r="X18"/>
  <c r="N19"/>
  <c r="O19"/>
  <c r="P19"/>
  <c r="Q19"/>
  <c r="R19"/>
  <c r="S19"/>
  <c r="T19"/>
  <c r="U19"/>
  <c r="V19"/>
  <c r="W19"/>
  <c r="X19"/>
  <c r="N20"/>
  <c r="O20"/>
  <c r="P20"/>
  <c r="Q20"/>
  <c r="R20"/>
  <c r="S20"/>
  <c r="T20"/>
  <c r="U20"/>
  <c r="V20"/>
  <c r="W20"/>
  <c r="X20"/>
  <c r="N21"/>
  <c r="O21"/>
  <c r="P21"/>
  <c r="Q21"/>
  <c r="R21"/>
  <c r="S21"/>
  <c r="T21"/>
  <c r="U21"/>
  <c r="V21"/>
  <c r="W21"/>
  <c r="X21"/>
  <c r="N22"/>
  <c r="O22"/>
  <c r="P22"/>
  <c r="Q22"/>
  <c r="R22"/>
  <c r="S22"/>
  <c r="T22"/>
  <c r="U22"/>
  <c r="V22"/>
  <c r="W22"/>
  <c r="X22"/>
  <c r="N23"/>
  <c r="O23"/>
  <c r="P23"/>
  <c r="Q23"/>
  <c r="R23"/>
  <c r="S23"/>
  <c r="T23"/>
  <c r="U23"/>
  <c r="V23"/>
  <c r="W23"/>
  <c r="X23"/>
  <c r="N24"/>
  <c r="O24"/>
  <c r="P24"/>
  <c r="Q24"/>
  <c r="R24"/>
  <c r="S24"/>
  <c r="T24"/>
  <c r="U24"/>
  <c r="V24"/>
  <c r="W24"/>
  <c r="X24"/>
  <c r="N25"/>
  <c r="O25"/>
  <c r="P25"/>
  <c r="Q25"/>
  <c r="R25"/>
  <c r="S25"/>
  <c r="T25"/>
  <c r="U25"/>
  <c r="V25"/>
  <c r="W25"/>
  <c r="X25"/>
  <c r="N26"/>
  <c r="O26"/>
  <c r="P26"/>
  <c r="Q26"/>
  <c r="R26"/>
  <c r="S26"/>
  <c r="T26"/>
  <c r="U26"/>
  <c r="V26"/>
  <c r="W26"/>
  <c r="X26"/>
  <c r="N27"/>
  <c r="O27"/>
  <c r="P27"/>
  <c r="Q27"/>
  <c r="R27"/>
  <c r="S27"/>
  <c r="T27"/>
  <c r="U27"/>
  <c r="V27"/>
  <c r="W27"/>
  <c r="X27"/>
  <c r="N28"/>
  <c r="O28"/>
  <c r="P28"/>
  <c r="Q28"/>
  <c r="R28"/>
  <c r="S28"/>
  <c r="T28"/>
  <c r="U28"/>
  <c r="V28"/>
  <c r="W28"/>
  <c r="X28"/>
  <c r="N10"/>
  <c r="O10"/>
  <c r="P10" s="1"/>
  <c r="Q10"/>
  <c r="R10" s="1"/>
  <c r="S10"/>
  <c r="T10" s="1"/>
  <c r="U10"/>
  <c r="V10" s="1"/>
  <c r="W10"/>
  <c r="X10" s="1"/>
  <c r="N11"/>
  <c r="O11"/>
  <c r="P11"/>
  <c r="Q11"/>
  <c r="R11" s="1"/>
  <c r="S11"/>
  <c r="T11"/>
  <c r="U11"/>
  <c r="V11"/>
  <c r="W11"/>
  <c r="X11" s="1"/>
  <c r="N12"/>
  <c r="O12"/>
  <c r="Q12"/>
  <c r="R12" s="1"/>
  <c r="S12"/>
  <c r="U12"/>
  <c r="V12" s="1"/>
  <c r="W12"/>
  <c r="N13"/>
  <c r="V13" s="1"/>
  <c r="O13"/>
  <c r="Q13"/>
  <c r="R13" s="1"/>
  <c r="S13"/>
  <c r="U13"/>
  <c r="W13"/>
  <c r="W9"/>
  <c r="U9"/>
  <c r="S9"/>
  <c r="Q9"/>
  <c r="O9"/>
  <c r="X13" l="1"/>
  <c r="T13"/>
  <c r="P13"/>
  <c r="X12"/>
  <c r="T12"/>
  <c r="P12"/>
  <c r="B12" s="1"/>
  <c r="I7"/>
  <c r="J7"/>
  <c r="K7"/>
  <c r="L7"/>
  <c r="H7"/>
  <c r="B10"/>
  <c r="B14"/>
  <c r="B15"/>
  <c r="E15"/>
  <c r="B16"/>
  <c r="F17"/>
  <c r="B18"/>
  <c r="E18"/>
  <c r="B19"/>
  <c r="E19"/>
  <c r="B20"/>
  <c r="C22"/>
  <c r="C23"/>
  <c r="B24"/>
  <c r="E24"/>
  <c r="E25"/>
  <c r="B26"/>
  <c r="C26"/>
  <c r="E26"/>
  <c r="B27"/>
  <c r="E27"/>
  <c r="B28"/>
  <c r="C28"/>
  <c r="E28"/>
  <c r="F28"/>
  <c r="C7"/>
  <c r="D7"/>
  <c r="E7"/>
  <c r="F7"/>
  <c r="B7"/>
  <c r="N9"/>
  <c r="C27" l="1"/>
  <c r="C24"/>
  <c r="D28"/>
  <c r="F27"/>
  <c r="D27"/>
  <c r="F26"/>
  <c r="D26"/>
  <c r="F24"/>
  <c r="D24"/>
  <c r="E23"/>
  <c r="E22"/>
  <c r="C18"/>
  <c r="C15"/>
  <c r="E14"/>
  <c r="C19"/>
  <c r="C14"/>
  <c r="F20"/>
  <c r="E20"/>
  <c r="D20"/>
  <c r="C20"/>
  <c r="F19"/>
  <c r="D19"/>
  <c r="F18"/>
  <c r="D18"/>
  <c r="F16"/>
  <c r="E16"/>
  <c r="D16"/>
  <c r="C16"/>
  <c r="F15"/>
  <c r="D15"/>
  <c r="F14"/>
  <c r="D14"/>
  <c r="F23"/>
  <c r="D23"/>
  <c r="B23"/>
  <c r="F22"/>
  <c r="D22"/>
  <c r="B22"/>
  <c r="E21"/>
  <c r="D17"/>
  <c r="E12"/>
  <c r="C25"/>
  <c r="C21"/>
  <c r="E17"/>
  <c r="C17"/>
  <c r="C12"/>
  <c r="E10"/>
  <c r="F25"/>
  <c r="D25"/>
  <c r="B25"/>
  <c r="F21"/>
  <c r="D21"/>
  <c r="B21"/>
  <c r="B17"/>
  <c r="F12"/>
  <c r="D12"/>
  <c r="C10"/>
  <c r="R9"/>
  <c r="C9" s="1"/>
  <c r="V9"/>
  <c r="E9" s="1"/>
  <c r="P9"/>
  <c r="B9" s="1"/>
  <c r="X9"/>
  <c r="F9" s="1"/>
  <c r="T9"/>
  <c r="D9" s="1"/>
  <c r="F10"/>
  <c r="D10"/>
  <c r="F13"/>
  <c r="E13"/>
  <c r="D13"/>
  <c r="C13"/>
  <c r="B13"/>
  <c r="F11"/>
  <c r="E11"/>
  <c r="D11"/>
  <c r="C11"/>
  <c r="B11"/>
  <c r="J9" l="1"/>
  <c r="I9"/>
  <c r="L9"/>
  <c r="K9"/>
  <c r="H9"/>
</calcChain>
</file>

<file path=xl/sharedStrings.xml><?xml version="1.0" encoding="utf-8"?>
<sst xmlns="http://schemas.openxmlformats.org/spreadsheetml/2006/main" count="50" uniqueCount="31">
  <si>
    <t>Efterfrågan per år</t>
  </si>
  <si>
    <t>Pris per styck</t>
  </si>
  <si>
    <t>Artikelnummer</t>
  </si>
  <si>
    <t>Maila stig-arne.mattsson@swipnet.se om det uppstår problem.</t>
  </si>
  <si>
    <t>Lagerstyrningsakademin</t>
  </si>
  <si>
    <t>Kolumn D:   Pris per styck</t>
  </si>
  <si>
    <t>Obligatoriska uppgifter</t>
  </si>
  <si>
    <t xml:space="preserve">© Stig-Arne Mattsson  </t>
  </si>
  <si>
    <t xml:space="preserve">                                   Analysera hur kapitalbindningen i säkerhets- </t>
  </si>
  <si>
    <t>Standardavvikelse per månad</t>
  </si>
  <si>
    <t>Analysera kapitalbindning  -  Resultat</t>
  </si>
  <si>
    <t>Analysera kapitalbindning  -  Dataunderlag</t>
  </si>
  <si>
    <t>Testade servicenivåer</t>
  </si>
  <si>
    <t>Stanadard</t>
  </si>
  <si>
    <t>avvikelse</t>
  </si>
  <si>
    <t>Säkerhets-</t>
  </si>
  <si>
    <t>faktor</t>
  </si>
  <si>
    <t>lager</t>
  </si>
  <si>
    <t>Summa kapitalbindning</t>
  </si>
  <si>
    <t>Säkerhetslager i kr</t>
  </si>
  <si>
    <t>Ledtid i dagar</t>
  </si>
  <si>
    <t>Kolumn C:   Använda orderkvantiteter</t>
  </si>
  <si>
    <t>Kolumn E:   Standardavvikelse per månad</t>
  </si>
  <si>
    <t>Kolumn F:   Ledtid i dagar</t>
  </si>
  <si>
    <t xml:space="preserve">Kolumn B:   Uppskattad efterfrågan i styck per år. Ej obligatorisk uppgift </t>
  </si>
  <si>
    <t xml:space="preserve"> </t>
  </si>
  <si>
    <t xml:space="preserve">                                   lager påverkas av cykelservicenivån</t>
  </si>
  <si>
    <t>Avsikten med "Analysera hur kapitalbindningen i säkerhetslager påverkas av cykelservicen" är att analysera i vilken utsträckning som kapitalbindningen i säkerhetslager ökar när man ökar servicegraden på cykelservicen. Med det servicenivåbegrepp som används, dvs cykelservice eller Serv1, definieras servicenivå som sannolikheten att det inte inträffar någon brist under en lagercykel.</t>
  </si>
  <si>
    <t>I blad 'Resultat' kan du registrera 5 olika servicenivåer. Beräknade säkerhetslager per artikel och totalt i kronor motsvarande  de olika registrerade servicenivåerna visas i kolumnerna B till F respektive i cellerna H9-L9. Dessutom visas en kurva över hur den totala kapitalbindningen i säkerhetslager förändras med ökande servicenivåer.</t>
  </si>
  <si>
    <t>I blad 'Data' registrerar du de datauppgifter som krävs för att utföra analysen. De uppgifter som finns där redan är endast exempel för att illustrera användningen av analysmetoden och kan tas bort.</t>
  </si>
  <si>
    <t xml:space="preserve">Nedan beskrivs hur du kan använda analysmetoden på ett stickprov på upp till 20 artiklar. Mer detaljerade beskrivningar av cykelservice och säkerhetslager finns iHandbok i materialstyrning, avsnitt E26, som kan laddas ner på den här hemsidan. </t>
  </si>
</sst>
</file>

<file path=xl/styles.xml><?xml version="1.0" encoding="utf-8"?>
<styleSheet xmlns="http://schemas.openxmlformats.org/spreadsheetml/2006/main">
  <numFmts count="3">
    <numFmt numFmtId="164" formatCode="0.0"/>
    <numFmt numFmtId="165" formatCode="0.00000"/>
    <numFmt numFmtId="166" formatCode="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6" fillId="0" borderId="0"/>
  </cellStyleXfs>
  <cellXfs count="28">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3" borderId="0" xfId="0" applyFill="1" applyAlignment="1"/>
    <xf numFmtId="0" fontId="0" fillId="4" borderId="0" xfId="0" applyFill="1" applyAlignment="1">
      <alignment wrapText="1"/>
    </xf>
    <xf numFmtId="0" fontId="0" fillId="4" borderId="0" xfId="0" applyFill="1"/>
    <xf numFmtId="0" fontId="5" fillId="0" borderId="0" xfId="0" applyFont="1"/>
    <xf numFmtId="1" fontId="0" fillId="0" borderId="0" xfId="0" applyNumberFormat="1"/>
    <xf numFmtId="0" fontId="3" fillId="0" borderId="0" xfId="0" applyFont="1" applyFill="1"/>
    <xf numFmtId="164" fontId="6" fillId="0" borderId="0" xfId="1" applyNumberFormat="1"/>
    <xf numFmtId="165" fontId="6" fillId="0" borderId="0" xfId="1" applyNumberFormat="1"/>
    <xf numFmtId="0" fontId="6" fillId="0" borderId="0" xfId="1"/>
    <xf numFmtId="2" fontId="6" fillId="0" borderId="0" xfId="1" applyNumberFormat="1"/>
    <xf numFmtId="0" fontId="0" fillId="0" borderId="0" xfId="0" applyAlignment="1"/>
    <xf numFmtId="166" fontId="0" fillId="3" borderId="0" xfId="0" applyNumberFormat="1" applyFill="1" applyAlignment="1"/>
    <xf numFmtId="166" fontId="0" fillId="0" borderId="0" xfId="0" applyNumberFormat="1" applyFill="1" applyAlignment="1"/>
    <xf numFmtId="1" fontId="6" fillId="0" borderId="0" xfId="1" applyNumberFormat="1"/>
    <xf numFmtId="1" fontId="0" fillId="0" borderId="0" xfId="0" applyNumberFormat="1" applyFill="1"/>
    <xf numFmtId="3" fontId="0" fillId="0" borderId="0" xfId="0" applyNumberFormat="1"/>
    <xf numFmtId="164" fontId="0" fillId="4" borderId="0" xfId="0" applyNumberFormat="1" applyFill="1"/>
    <xf numFmtId="0" fontId="7" fillId="0" borderId="0" xfId="0" applyFont="1" applyFill="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lineChart>
        <c:grouping val="standard"/>
        <c:ser>
          <c:idx val="0"/>
          <c:order val="0"/>
          <c:marker>
            <c:symbol val="none"/>
          </c:marker>
          <c:cat>
            <c:numRef>
              <c:f>Resultat!$C$4:$G$4</c:f>
              <c:numCache>
                <c:formatCode>0.0</c:formatCode>
                <c:ptCount val="5"/>
                <c:pt idx="0">
                  <c:v>82</c:v>
                </c:pt>
                <c:pt idx="1">
                  <c:v>86</c:v>
                </c:pt>
                <c:pt idx="2">
                  <c:v>90</c:v>
                </c:pt>
                <c:pt idx="3">
                  <c:v>94</c:v>
                </c:pt>
                <c:pt idx="4">
                  <c:v>98</c:v>
                </c:pt>
              </c:numCache>
            </c:numRef>
          </c:cat>
          <c:val>
            <c:numRef>
              <c:f>Resultat!$H$9:$L$9</c:f>
              <c:numCache>
                <c:formatCode>#,##0</c:formatCode>
                <c:ptCount val="5"/>
                <c:pt idx="0">
                  <c:v>32404.500765585592</c:v>
                </c:pt>
                <c:pt idx="1">
                  <c:v>38243.985237643879</c:v>
                </c:pt>
                <c:pt idx="2">
                  <c:v>45367.732764086584</c:v>
                </c:pt>
                <c:pt idx="3">
                  <c:v>55039.964715234513</c:v>
                </c:pt>
                <c:pt idx="4">
                  <c:v>72704.005244208616</c:v>
                </c:pt>
              </c:numCache>
            </c:numRef>
          </c:val>
        </c:ser>
        <c:marker val="1"/>
        <c:axId val="47070592"/>
        <c:axId val="47998080"/>
      </c:lineChart>
      <c:catAx>
        <c:axId val="47070592"/>
        <c:scaling>
          <c:orientation val="minMax"/>
        </c:scaling>
        <c:axPos val="b"/>
        <c:title>
          <c:tx>
            <c:rich>
              <a:bodyPr/>
              <a:lstStyle/>
              <a:p>
                <a:pPr>
                  <a:defRPr sz="1100" b="0"/>
                </a:pPr>
                <a:r>
                  <a:rPr lang="en-US" sz="1100" b="0"/>
                  <a:t>Servicenivåer</a:t>
                </a:r>
              </a:p>
            </c:rich>
          </c:tx>
        </c:title>
        <c:numFmt formatCode="0.0" sourceLinked="1"/>
        <c:tickLblPos val="nextTo"/>
        <c:crossAx val="47998080"/>
        <c:crosses val="autoZero"/>
        <c:auto val="1"/>
        <c:lblAlgn val="ctr"/>
        <c:lblOffset val="100"/>
      </c:catAx>
      <c:valAx>
        <c:axId val="47998080"/>
        <c:scaling>
          <c:orientation val="minMax"/>
        </c:scaling>
        <c:axPos val="l"/>
        <c:majorGridlines/>
        <c:numFmt formatCode="#,##0" sourceLinked="1"/>
        <c:tickLblPos val="nextTo"/>
        <c:crossAx val="47070592"/>
        <c:crosses val="autoZero"/>
        <c:crossBetween val="between"/>
      </c:valAx>
    </c:plotArea>
    <c:plotVisOnly val="1"/>
  </c:chart>
  <c:printSettings>
    <c:headerFooter/>
    <c:pageMargins b="0.75000000000000133" l="0.70000000000000062" r="0.70000000000000062" t="0.75000000000000133"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10</xdr:row>
      <xdr:rowOff>180975</xdr:rowOff>
    </xdr:from>
    <xdr:to>
      <xdr:col>12</xdr:col>
      <xdr:colOff>76200</xdr:colOff>
      <xdr:row>23</xdr:row>
      <xdr:rowOff>28575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F24"/>
  <sheetViews>
    <sheetView showGridLines="0" tabSelected="1" workbookViewId="0">
      <selection activeCell="B11" sqref="B11"/>
    </sheetView>
  </sheetViews>
  <sheetFormatPr defaultRowHeight="15"/>
  <cols>
    <col min="1" max="1" width="4.5703125" customWidth="1"/>
    <col min="2" max="2" width="87.5703125" customWidth="1"/>
  </cols>
  <sheetData>
    <row r="3" spans="2:6" ht="26.25">
      <c r="B3" s="1" t="s">
        <v>8</v>
      </c>
    </row>
    <row r="4" spans="2:6" ht="26.25">
      <c r="B4" s="1" t="s">
        <v>26</v>
      </c>
    </row>
    <row r="5" spans="2:6" ht="18.75">
      <c r="B5" s="8" t="s">
        <v>4</v>
      </c>
    </row>
    <row r="6" spans="2:6" ht="18.75">
      <c r="B6" s="8"/>
    </row>
    <row r="8" spans="2:6" ht="78.75">
      <c r="B8" s="7" t="s">
        <v>27</v>
      </c>
    </row>
    <row r="10" spans="2:6" ht="45">
      <c r="B10" s="6" t="s">
        <v>30</v>
      </c>
    </row>
    <row r="11" spans="2:6">
      <c r="B11" s="6"/>
    </row>
    <row r="12" spans="2:6" ht="45">
      <c r="B12" s="6" t="s">
        <v>29</v>
      </c>
    </row>
    <row r="13" spans="2:6">
      <c r="B13" s="6"/>
    </row>
    <row r="14" spans="2:6">
      <c r="B14" s="6" t="s">
        <v>24</v>
      </c>
      <c r="F14" t="s">
        <v>25</v>
      </c>
    </row>
    <row r="15" spans="2:6">
      <c r="B15" s="6" t="s">
        <v>21</v>
      </c>
    </row>
    <row r="16" spans="2:6">
      <c r="B16" s="6" t="s">
        <v>5</v>
      </c>
    </row>
    <row r="17" spans="2:2">
      <c r="B17" s="6" t="s">
        <v>22</v>
      </c>
    </row>
    <row r="18" spans="2:2">
      <c r="B18" s="6" t="s">
        <v>23</v>
      </c>
    </row>
    <row r="20" spans="2:2" ht="60">
      <c r="B20" s="6" t="s">
        <v>28</v>
      </c>
    </row>
    <row r="22" spans="2:2">
      <c r="B22" s="6" t="s">
        <v>3</v>
      </c>
    </row>
    <row r="24" spans="2:2">
      <c r="B24" s="13" t="s">
        <v>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F206"/>
  <sheetViews>
    <sheetView workbookViewId="0">
      <selection activeCell="C13" sqref="C13"/>
    </sheetView>
  </sheetViews>
  <sheetFormatPr defaultRowHeight="15"/>
  <cols>
    <col min="1" max="1" width="15.5703125" customWidth="1"/>
    <col min="2" max="2" width="11.42578125" customWidth="1"/>
    <col min="3" max="3" width="11.28515625" customWidth="1"/>
    <col min="4" max="4" width="18.140625" customWidth="1"/>
    <col min="5" max="5" width="11" customWidth="1"/>
    <col min="6" max="6" width="12.5703125" customWidth="1"/>
  </cols>
  <sheetData>
    <row r="2" spans="1:6" ht="15.75">
      <c r="A2" s="2" t="s">
        <v>11</v>
      </c>
      <c r="B2" s="3"/>
      <c r="C2" s="3"/>
      <c r="D2" s="3"/>
      <c r="E2" s="12" t="s">
        <v>6</v>
      </c>
      <c r="F2" s="12"/>
    </row>
    <row r="5" spans="1:6" ht="30">
      <c r="A5" s="4" t="s">
        <v>2</v>
      </c>
      <c r="B5" s="4" t="s">
        <v>0</v>
      </c>
      <c r="C5" s="11" t="s">
        <v>1</v>
      </c>
      <c r="D5" s="11" t="s">
        <v>9</v>
      </c>
      <c r="E5" s="11" t="s">
        <v>20</v>
      </c>
    </row>
    <row r="7" spans="1:6">
      <c r="A7">
        <v>1</v>
      </c>
      <c r="B7" s="14">
        <v>5000</v>
      </c>
      <c r="C7" s="14">
        <v>150</v>
      </c>
      <c r="D7" s="14">
        <v>180</v>
      </c>
      <c r="E7" s="14">
        <v>5</v>
      </c>
    </row>
    <row r="8" spans="1:6">
      <c r="A8">
        <v>2</v>
      </c>
      <c r="B8" s="14">
        <v>240</v>
      </c>
      <c r="C8" s="14">
        <v>230</v>
      </c>
      <c r="D8" s="14">
        <v>18</v>
      </c>
      <c r="E8" s="14">
        <v>10</v>
      </c>
    </row>
    <row r="9" spans="1:6">
      <c r="A9">
        <v>3</v>
      </c>
      <c r="B9" s="14">
        <v>1200</v>
      </c>
      <c r="C9" s="14">
        <v>87</v>
      </c>
      <c r="D9" s="14">
        <v>85</v>
      </c>
      <c r="E9" s="14">
        <v>15</v>
      </c>
    </row>
    <row r="10" spans="1:6">
      <c r="A10">
        <v>4</v>
      </c>
      <c r="B10" s="14">
        <v>200</v>
      </c>
      <c r="C10" s="14">
        <v>100</v>
      </c>
      <c r="D10" s="14">
        <v>19</v>
      </c>
      <c r="E10" s="14">
        <v>5</v>
      </c>
    </row>
    <row r="11" spans="1:6">
      <c r="A11">
        <v>5</v>
      </c>
      <c r="B11" s="14">
        <v>75</v>
      </c>
      <c r="C11" s="14">
        <v>2500</v>
      </c>
      <c r="D11" s="14">
        <v>6</v>
      </c>
      <c r="E11" s="14">
        <v>12</v>
      </c>
    </row>
    <row r="12" spans="1:6">
      <c r="A12">
        <v>6</v>
      </c>
      <c r="B12" s="14"/>
      <c r="C12" s="14"/>
      <c r="D12" s="14"/>
      <c r="E12" s="14"/>
    </row>
    <row r="13" spans="1:6">
      <c r="A13">
        <v>7</v>
      </c>
      <c r="B13" s="14"/>
      <c r="C13" s="14"/>
      <c r="D13" s="14"/>
      <c r="E13" s="14"/>
    </row>
    <row r="14" spans="1:6">
      <c r="A14">
        <v>8</v>
      </c>
      <c r="B14" s="14"/>
      <c r="C14" s="14"/>
      <c r="D14" s="14"/>
      <c r="E14" s="14"/>
    </row>
    <row r="15" spans="1:6">
      <c r="A15">
        <v>9</v>
      </c>
      <c r="B15" s="14"/>
      <c r="C15" s="14"/>
      <c r="D15" s="14"/>
      <c r="E15" s="14"/>
    </row>
    <row r="16" spans="1:6">
      <c r="A16">
        <v>10</v>
      </c>
      <c r="B16" s="14"/>
      <c r="C16" s="14"/>
      <c r="D16" s="14"/>
      <c r="E16" s="14"/>
    </row>
    <row r="17" spans="1:5">
      <c r="A17">
        <v>11</v>
      </c>
      <c r="B17" s="14"/>
      <c r="C17" s="14"/>
      <c r="D17" s="14"/>
      <c r="E17" s="14"/>
    </row>
    <row r="18" spans="1:5">
      <c r="A18">
        <v>12</v>
      </c>
      <c r="B18" s="14"/>
      <c r="C18" s="14"/>
      <c r="D18" s="14"/>
      <c r="E18" s="14"/>
    </row>
    <row r="19" spans="1:5">
      <c r="A19">
        <v>13</v>
      </c>
      <c r="B19" s="14"/>
      <c r="C19" s="14"/>
      <c r="D19" s="14"/>
      <c r="E19" s="14"/>
    </row>
    <row r="20" spans="1:5">
      <c r="A20">
        <v>14</v>
      </c>
      <c r="B20" s="14"/>
      <c r="C20" s="14"/>
      <c r="D20" s="14"/>
      <c r="E20" s="14"/>
    </row>
    <row r="21" spans="1:5">
      <c r="A21">
        <v>15</v>
      </c>
      <c r="B21" s="14"/>
      <c r="C21" s="14"/>
      <c r="D21" s="14"/>
      <c r="E21" s="14"/>
    </row>
    <row r="22" spans="1:5">
      <c r="A22">
        <v>16</v>
      </c>
      <c r="B22" s="14"/>
      <c r="C22" s="14"/>
      <c r="D22" s="14"/>
      <c r="E22" s="14"/>
    </row>
    <row r="23" spans="1:5">
      <c r="A23">
        <v>17</v>
      </c>
      <c r="B23" s="14"/>
      <c r="C23" s="14"/>
      <c r="D23" s="14"/>
      <c r="E23" s="14"/>
    </row>
    <row r="24" spans="1:5">
      <c r="A24">
        <v>18</v>
      </c>
      <c r="B24" s="14"/>
      <c r="C24" s="14"/>
      <c r="D24" s="14"/>
      <c r="E24" s="14"/>
    </row>
    <row r="25" spans="1:5">
      <c r="A25">
        <v>19</v>
      </c>
      <c r="B25" s="14"/>
      <c r="C25" s="14"/>
      <c r="D25" s="14"/>
      <c r="E25" s="14"/>
    </row>
    <row r="26" spans="1:5">
      <c r="A26">
        <v>20</v>
      </c>
      <c r="B26" s="14"/>
      <c r="C26" s="14"/>
      <c r="D26" s="14"/>
      <c r="E26" s="14"/>
    </row>
    <row r="27" spans="1:5">
      <c r="B27" s="14"/>
      <c r="C27" s="14"/>
      <c r="D27" s="14"/>
      <c r="E27" s="14"/>
    </row>
    <row r="28" spans="1:5">
      <c r="B28" s="14"/>
      <c r="C28" s="14"/>
      <c r="D28" s="14"/>
      <c r="E28" s="14"/>
    </row>
    <row r="29" spans="1:5">
      <c r="B29" s="14"/>
      <c r="C29" s="14"/>
      <c r="D29" s="14"/>
      <c r="E29" s="14"/>
    </row>
    <row r="30" spans="1:5">
      <c r="B30" s="14"/>
      <c r="C30" s="14"/>
      <c r="D30" s="14"/>
      <c r="E30" s="14"/>
    </row>
    <row r="31" spans="1:5">
      <c r="B31" s="14"/>
      <c r="C31" s="14"/>
      <c r="D31" s="14"/>
      <c r="E31" s="14"/>
    </row>
    <row r="32" spans="1:5">
      <c r="B32" s="14"/>
      <c r="C32" s="14"/>
      <c r="D32" s="14"/>
      <c r="E32" s="14"/>
    </row>
    <row r="33" spans="2:5">
      <c r="B33" s="14"/>
      <c r="C33" s="14"/>
      <c r="D33" s="14"/>
      <c r="E33" s="14"/>
    </row>
    <row r="34" spans="2:5">
      <c r="B34" s="14"/>
      <c r="C34" s="14"/>
      <c r="D34" s="14"/>
      <c r="E34" s="14"/>
    </row>
    <row r="35" spans="2:5">
      <c r="B35" s="14"/>
      <c r="C35" s="14"/>
      <c r="D35" s="14"/>
      <c r="E35" s="14"/>
    </row>
    <row r="36" spans="2:5">
      <c r="B36" s="14"/>
      <c r="C36" s="14"/>
      <c r="D36" s="14"/>
      <c r="E36" s="14"/>
    </row>
    <row r="37" spans="2:5">
      <c r="B37" s="14"/>
      <c r="C37" s="14"/>
      <c r="D37" s="14"/>
      <c r="E37" s="14"/>
    </row>
    <row r="38" spans="2:5">
      <c r="B38" s="14"/>
      <c r="C38" s="14"/>
      <c r="D38" s="14"/>
      <c r="E38" s="14"/>
    </row>
    <row r="39" spans="2:5">
      <c r="B39" s="14"/>
      <c r="C39" s="14"/>
      <c r="D39" s="14"/>
      <c r="E39" s="14"/>
    </row>
    <row r="40" spans="2:5">
      <c r="B40" s="14"/>
      <c r="C40" s="14"/>
      <c r="D40" s="14"/>
      <c r="E40" s="14"/>
    </row>
    <row r="41" spans="2:5">
      <c r="B41" s="14"/>
      <c r="C41" s="14"/>
      <c r="D41" s="14"/>
      <c r="E41" s="14"/>
    </row>
    <row r="42" spans="2:5">
      <c r="B42" s="14"/>
      <c r="C42" s="14"/>
      <c r="D42" s="14"/>
      <c r="E42" s="14"/>
    </row>
    <row r="43" spans="2:5">
      <c r="B43" s="14"/>
      <c r="C43" s="14"/>
      <c r="D43" s="14"/>
      <c r="E43" s="14"/>
    </row>
    <row r="44" spans="2:5">
      <c r="B44" s="14"/>
      <c r="C44" s="14"/>
      <c r="D44" s="14"/>
      <c r="E44" s="14"/>
    </row>
    <row r="45" spans="2:5">
      <c r="B45" s="14"/>
      <c r="C45" s="14"/>
      <c r="D45" s="14"/>
      <c r="E45" s="14"/>
    </row>
    <row r="46" spans="2:5">
      <c r="B46" s="14"/>
      <c r="C46" s="14"/>
      <c r="D46" s="14"/>
      <c r="E46" s="14"/>
    </row>
    <row r="47" spans="2:5">
      <c r="B47" s="14"/>
      <c r="C47" s="14"/>
      <c r="D47" s="14"/>
      <c r="E47" s="14"/>
    </row>
    <row r="48" spans="2:5">
      <c r="B48" s="14"/>
      <c r="C48" s="14"/>
      <c r="D48" s="14"/>
      <c r="E48" s="14"/>
    </row>
    <row r="49" spans="2:5">
      <c r="B49" s="14"/>
      <c r="C49" s="14"/>
      <c r="D49" s="14"/>
      <c r="E49" s="14"/>
    </row>
    <row r="50" spans="2:5">
      <c r="B50" s="14"/>
      <c r="C50" s="14"/>
      <c r="D50" s="14"/>
      <c r="E50" s="14"/>
    </row>
    <row r="51" spans="2:5">
      <c r="B51" s="14"/>
      <c r="C51" s="14"/>
      <c r="D51" s="14"/>
      <c r="E51" s="14"/>
    </row>
    <row r="52" spans="2:5">
      <c r="B52" s="14"/>
      <c r="C52" s="14"/>
      <c r="D52" s="14"/>
      <c r="E52" s="14"/>
    </row>
    <row r="53" spans="2:5">
      <c r="B53" s="14"/>
      <c r="C53" s="14"/>
      <c r="D53" s="14"/>
      <c r="E53" s="14"/>
    </row>
    <row r="54" spans="2:5">
      <c r="B54" s="14"/>
      <c r="C54" s="14"/>
      <c r="D54" s="14"/>
      <c r="E54" s="14"/>
    </row>
    <row r="55" spans="2:5">
      <c r="B55" s="14"/>
      <c r="C55" s="14"/>
      <c r="D55" s="14"/>
      <c r="E55" s="14"/>
    </row>
    <row r="56" spans="2:5">
      <c r="B56" s="14"/>
      <c r="C56" s="14"/>
      <c r="D56" s="14"/>
      <c r="E56" s="14"/>
    </row>
    <row r="57" spans="2:5">
      <c r="B57" s="14"/>
      <c r="C57" s="14"/>
      <c r="D57" s="14"/>
      <c r="E57" s="14"/>
    </row>
    <row r="58" spans="2:5">
      <c r="B58" s="14"/>
      <c r="C58" s="14"/>
      <c r="D58" s="14"/>
      <c r="E58" s="14"/>
    </row>
    <row r="59" spans="2:5">
      <c r="B59" s="14"/>
      <c r="C59" s="14"/>
      <c r="D59" s="14"/>
      <c r="E59" s="14"/>
    </row>
    <row r="60" spans="2:5">
      <c r="B60" s="14"/>
      <c r="C60" s="14"/>
      <c r="D60" s="14"/>
      <c r="E60" s="14"/>
    </row>
    <row r="61" spans="2:5">
      <c r="B61" s="14"/>
      <c r="C61" s="14"/>
      <c r="D61" s="14"/>
      <c r="E61" s="14"/>
    </row>
    <row r="62" spans="2:5">
      <c r="B62" s="14"/>
      <c r="C62" s="14"/>
      <c r="D62" s="14"/>
      <c r="E62" s="14"/>
    </row>
    <row r="63" spans="2:5">
      <c r="B63" s="14"/>
      <c r="C63" s="14"/>
      <c r="D63" s="14"/>
      <c r="E63" s="14"/>
    </row>
    <row r="64" spans="2:5">
      <c r="B64" s="14"/>
      <c r="C64" s="14"/>
      <c r="D64" s="14"/>
      <c r="E64" s="14"/>
    </row>
    <row r="65" spans="2:5">
      <c r="B65" s="14"/>
      <c r="C65" s="14"/>
      <c r="D65" s="14"/>
      <c r="E65" s="14"/>
    </row>
    <row r="66" spans="2:5">
      <c r="B66" s="14"/>
      <c r="C66" s="14"/>
      <c r="D66" s="14"/>
      <c r="E66" s="14"/>
    </row>
    <row r="67" spans="2:5">
      <c r="B67" s="14"/>
      <c r="C67" s="14"/>
      <c r="D67" s="14"/>
      <c r="E67" s="14"/>
    </row>
    <row r="68" spans="2:5">
      <c r="B68" s="14"/>
      <c r="C68" s="14"/>
      <c r="D68" s="14"/>
      <c r="E68" s="14"/>
    </row>
    <row r="69" spans="2:5">
      <c r="B69" s="14"/>
      <c r="C69" s="14"/>
      <c r="D69" s="14"/>
      <c r="E69" s="14"/>
    </row>
    <row r="70" spans="2:5">
      <c r="B70" s="14"/>
      <c r="C70" s="14"/>
      <c r="D70" s="14"/>
      <c r="E70" s="14"/>
    </row>
    <row r="71" spans="2:5">
      <c r="B71" s="14"/>
      <c r="C71" s="14"/>
      <c r="D71" s="14"/>
      <c r="E71" s="14"/>
    </row>
    <row r="72" spans="2:5">
      <c r="B72" s="14"/>
      <c r="C72" s="14"/>
      <c r="D72" s="14"/>
      <c r="E72" s="14"/>
    </row>
    <row r="73" spans="2:5">
      <c r="B73" s="14"/>
      <c r="C73" s="14"/>
      <c r="D73" s="14"/>
      <c r="E73" s="14"/>
    </row>
    <row r="74" spans="2:5">
      <c r="B74" s="14"/>
      <c r="C74" s="14"/>
      <c r="D74" s="14"/>
      <c r="E74" s="14"/>
    </row>
    <row r="75" spans="2:5">
      <c r="B75" s="14"/>
      <c r="C75" s="14"/>
      <c r="D75" s="14"/>
      <c r="E75" s="14"/>
    </row>
    <row r="76" spans="2:5">
      <c r="B76" s="14"/>
      <c r="C76" s="14"/>
      <c r="D76" s="14"/>
      <c r="E76" s="14"/>
    </row>
    <row r="77" spans="2:5">
      <c r="B77" s="14"/>
      <c r="C77" s="14"/>
      <c r="D77" s="14"/>
      <c r="E77" s="14"/>
    </row>
    <row r="78" spans="2:5">
      <c r="B78" s="14"/>
      <c r="C78" s="14"/>
      <c r="D78" s="14"/>
      <c r="E78" s="14"/>
    </row>
    <row r="79" spans="2:5">
      <c r="B79" s="14"/>
      <c r="C79" s="14"/>
      <c r="D79" s="14"/>
      <c r="E79" s="14"/>
    </row>
    <row r="80" spans="2:5">
      <c r="B80" s="14"/>
      <c r="C80" s="14"/>
      <c r="D80" s="14"/>
      <c r="E80" s="14"/>
    </row>
    <row r="81" spans="2:5">
      <c r="B81" s="14"/>
      <c r="C81" s="14"/>
      <c r="D81" s="14"/>
      <c r="E81" s="14"/>
    </row>
    <row r="82" spans="2:5">
      <c r="B82" s="14"/>
      <c r="C82" s="14"/>
      <c r="D82" s="14"/>
      <c r="E82" s="14"/>
    </row>
    <row r="83" spans="2:5">
      <c r="B83" s="14"/>
      <c r="C83" s="14"/>
      <c r="D83" s="14"/>
      <c r="E83" s="14"/>
    </row>
    <row r="84" spans="2:5">
      <c r="B84" s="14"/>
      <c r="C84" s="14"/>
      <c r="D84" s="14"/>
      <c r="E84" s="14"/>
    </row>
    <row r="85" spans="2:5">
      <c r="B85" s="14"/>
      <c r="C85" s="14"/>
      <c r="D85" s="14"/>
      <c r="E85" s="14"/>
    </row>
    <row r="86" spans="2:5">
      <c r="B86" s="14"/>
      <c r="C86" s="14"/>
      <c r="D86" s="14"/>
      <c r="E86" s="14"/>
    </row>
    <row r="87" spans="2:5">
      <c r="B87" s="14"/>
      <c r="C87" s="14"/>
      <c r="D87" s="14"/>
      <c r="E87" s="14"/>
    </row>
    <row r="88" spans="2:5">
      <c r="B88" s="14"/>
      <c r="C88" s="14"/>
      <c r="D88" s="14"/>
      <c r="E88" s="14"/>
    </row>
    <row r="89" spans="2:5">
      <c r="B89" s="14"/>
      <c r="C89" s="14"/>
      <c r="D89" s="14"/>
      <c r="E89" s="14"/>
    </row>
    <row r="90" spans="2:5">
      <c r="B90" s="14"/>
      <c r="C90" s="14"/>
      <c r="D90" s="14"/>
      <c r="E90" s="14"/>
    </row>
    <row r="91" spans="2:5">
      <c r="B91" s="14"/>
      <c r="C91" s="14"/>
      <c r="D91" s="14"/>
      <c r="E91" s="14"/>
    </row>
    <row r="92" spans="2:5">
      <c r="B92" s="14"/>
      <c r="C92" s="14"/>
      <c r="D92" s="14"/>
      <c r="E92" s="14"/>
    </row>
    <row r="93" spans="2:5">
      <c r="B93" s="14"/>
      <c r="C93" s="14"/>
      <c r="D93" s="14"/>
      <c r="E93" s="14"/>
    </row>
    <row r="94" spans="2:5">
      <c r="B94" s="14"/>
      <c r="C94" s="14"/>
      <c r="D94" s="14"/>
      <c r="E94" s="14"/>
    </row>
    <row r="95" spans="2:5">
      <c r="B95" s="14"/>
      <c r="C95" s="14"/>
      <c r="D95" s="14"/>
      <c r="E95" s="14"/>
    </row>
    <row r="96" spans="2:5">
      <c r="B96" s="14"/>
      <c r="C96" s="14"/>
      <c r="D96" s="14"/>
      <c r="E96" s="14"/>
    </row>
    <row r="97" spans="2:5">
      <c r="B97" s="14"/>
      <c r="C97" s="14"/>
      <c r="D97" s="14"/>
      <c r="E97" s="14"/>
    </row>
    <row r="98" spans="2:5">
      <c r="B98" s="14"/>
      <c r="C98" s="14"/>
      <c r="D98" s="14"/>
      <c r="E98" s="14"/>
    </row>
    <row r="99" spans="2:5">
      <c r="B99" s="14"/>
      <c r="C99" s="14"/>
      <c r="D99" s="14"/>
      <c r="E99" s="14"/>
    </row>
    <row r="100" spans="2:5">
      <c r="B100" s="14"/>
      <c r="C100" s="14"/>
      <c r="D100" s="14"/>
      <c r="E100" s="14"/>
    </row>
    <row r="101" spans="2:5">
      <c r="B101" s="14"/>
      <c r="C101" s="14"/>
      <c r="D101" s="14"/>
      <c r="E101" s="14"/>
    </row>
    <row r="102" spans="2:5">
      <c r="B102" s="14"/>
      <c r="C102" s="14"/>
      <c r="D102" s="14"/>
      <c r="E102" s="14"/>
    </row>
    <row r="103" spans="2:5">
      <c r="B103" s="14"/>
      <c r="C103" s="14"/>
      <c r="D103" s="14"/>
      <c r="E103" s="14"/>
    </row>
    <row r="104" spans="2:5">
      <c r="B104" s="14"/>
      <c r="C104" s="14"/>
      <c r="D104" s="14"/>
      <c r="E104" s="14"/>
    </row>
    <row r="105" spans="2:5">
      <c r="B105" s="14"/>
      <c r="C105" s="14"/>
      <c r="D105" s="14"/>
      <c r="E105" s="14"/>
    </row>
    <row r="106" spans="2:5">
      <c r="B106" s="14"/>
      <c r="C106" s="14"/>
      <c r="D106" s="14"/>
      <c r="E106" s="14"/>
    </row>
    <row r="107" spans="2:5">
      <c r="B107" s="14"/>
      <c r="C107" s="14"/>
      <c r="D107" s="14"/>
      <c r="E107" s="14"/>
    </row>
    <row r="108" spans="2:5">
      <c r="B108" s="14"/>
      <c r="C108" s="14"/>
      <c r="D108" s="14"/>
      <c r="E108" s="14"/>
    </row>
    <row r="109" spans="2:5">
      <c r="B109" s="14"/>
      <c r="C109" s="14"/>
      <c r="D109" s="14"/>
      <c r="E109" s="14"/>
    </row>
    <row r="110" spans="2:5">
      <c r="B110" s="14"/>
      <c r="C110" s="14"/>
      <c r="D110" s="14"/>
      <c r="E110" s="14"/>
    </row>
    <row r="111" spans="2:5">
      <c r="B111" s="14"/>
      <c r="C111" s="14"/>
      <c r="D111" s="14"/>
      <c r="E111" s="14"/>
    </row>
    <row r="112" spans="2:5">
      <c r="B112" s="14"/>
      <c r="C112" s="14"/>
      <c r="D112" s="14"/>
      <c r="E112" s="14"/>
    </row>
    <row r="113" spans="2:5">
      <c r="B113" s="14"/>
      <c r="C113" s="14"/>
      <c r="D113" s="14"/>
      <c r="E113" s="14"/>
    </row>
    <row r="114" spans="2:5">
      <c r="B114" s="14"/>
      <c r="C114" s="14"/>
      <c r="D114" s="14"/>
      <c r="E114" s="14"/>
    </row>
    <row r="115" spans="2:5">
      <c r="B115" s="14"/>
      <c r="C115" s="14"/>
      <c r="D115" s="14"/>
      <c r="E115" s="14"/>
    </row>
    <row r="116" spans="2:5">
      <c r="B116" s="14"/>
      <c r="C116" s="14"/>
      <c r="D116" s="14"/>
      <c r="E116" s="14"/>
    </row>
    <row r="117" spans="2:5">
      <c r="B117" s="14"/>
      <c r="C117" s="14"/>
      <c r="D117" s="14"/>
      <c r="E117" s="14"/>
    </row>
    <row r="118" spans="2:5">
      <c r="B118" s="14"/>
      <c r="C118" s="14"/>
      <c r="D118" s="14"/>
      <c r="E118" s="14"/>
    </row>
    <row r="119" spans="2:5">
      <c r="B119" s="14"/>
      <c r="C119" s="14"/>
      <c r="D119" s="14"/>
      <c r="E119" s="14"/>
    </row>
    <row r="120" spans="2:5">
      <c r="B120" s="14"/>
      <c r="C120" s="14"/>
      <c r="D120" s="14"/>
      <c r="E120" s="14"/>
    </row>
    <row r="121" spans="2:5">
      <c r="B121" s="14"/>
      <c r="C121" s="14"/>
      <c r="D121" s="14"/>
      <c r="E121" s="14"/>
    </row>
    <row r="122" spans="2:5">
      <c r="B122" s="14"/>
      <c r="C122" s="14"/>
      <c r="D122" s="14"/>
      <c r="E122" s="14"/>
    </row>
    <row r="123" spans="2:5">
      <c r="B123" s="14"/>
      <c r="C123" s="14"/>
      <c r="D123" s="14"/>
      <c r="E123" s="14"/>
    </row>
    <row r="124" spans="2:5">
      <c r="B124" s="14"/>
      <c r="C124" s="14"/>
      <c r="D124" s="14"/>
      <c r="E124" s="14"/>
    </row>
    <row r="125" spans="2:5">
      <c r="B125" s="14"/>
      <c r="C125" s="14"/>
      <c r="D125" s="14"/>
      <c r="E125" s="14"/>
    </row>
    <row r="126" spans="2:5">
      <c r="B126" s="14"/>
      <c r="C126" s="14"/>
      <c r="D126" s="14"/>
      <c r="E126" s="14"/>
    </row>
    <row r="127" spans="2:5">
      <c r="B127" s="14"/>
      <c r="C127" s="14"/>
      <c r="D127" s="14"/>
      <c r="E127" s="14"/>
    </row>
    <row r="128" spans="2:5">
      <c r="B128" s="14"/>
      <c r="C128" s="14"/>
      <c r="D128" s="14"/>
      <c r="E128" s="14"/>
    </row>
    <row r="129" spans="2:5">
      <c r="B129" s="14"/>
      <c r="C129" s="14"/>
      <c r="D129" s="14"/>
      <c r="E129" s="14"/>
    </row>
    <row r="130" spans="2:5">
      <c r="B130" s="14"/>
      <c r="C130" s="14"/>
      <c r="D130" s="14"/>
      <c r="E130" s="14"/>
    </row>
    <row r="131" spans="2:5">
      <c r="B131" s="14"/>
      <c r="C131" s="14"/>
      <c r="D131" s="14"/>
      <c r="E131" s="14"/>
    </row>
    <row r="132" spans="2:5">
      <c r="B132" s="14"/>
      <c r="C132" s="14"/>
      <c r="D132" s="14"/>
      <c r="E132" s="14"/>
    </row>
    <row r="133" spans="2:5">
      <c r="B133" s="14"/>
      <c r="C133" s="14"/>
      <c r="D133" s="14"/>
      <c r="E133" s="14"/>
    </row>
    <row r="134" spans="2:5">
      <c r="B134" s="14"/>
      <c r="C134" s="14"/>
      <c r="D134" s="14"/>
      <c r="E134" s="14"/>
    </row>
    <row r="135" spans="2:5">
      <c r="B135" s="14"/>
      <c r="C135" s="14"/>
      <c r="D135" s="14"/>
      <c r="E135" s="14"/>
    </row>
    <row r="136" spans="2:5">
      <c r="B136" s="14"/>
      <c r="C136" s="14"/>
      <c r="D136" s="14"/>
      <c r="E136" s="14"/>
    </row>
    <row r="137" spans="2:5">
      <c r="B137" s="14"/>
      <c r="C137" s="14"/>
      <c r="D137" s="14"/>
      <c r="E137" s="14"/>
    </row>
    <row r="138" spans="2:5">
      <c r="B138" s="14"/>
      <c r="C138" s="14"/>
      <c r="D138" s="14"/>
      <c r="E138" s="14"/>
    </row>
    <row r="139" spans="2:5">
      <c r="B139" s="14"/>
      <c r="C139" s="14"/>
      <c r="D139" s="14"/>
      <c r="E139" s="14"/>
    </row>
    <row r="140" spans="2:5">
      <c r="B140" s="14"/>
      <c r="C140" s="14"/>
      <c r="D140" s="14"/>
      <c r="E140" s="14"/>
    </row>
    <row r="141" spans="2:5">
      <c r="B141" s="14"/>
      <c r="C141" s="14"/>
      <c r="D141" s="14"/>
      <c r="E141" s="14"/>
    </row>
    <row r="142" spans="2:5">
      <c r="B142" s="14"/>
      <c r="C142" s="14"/>
      <c r="D142" s="14"/>
      <c r="E142" s="14"/>
    </row>
    <row r="143" spans="2:5">
      <c r="B143" s="14"/>
      <c r="C143" s="14"/>
      <c r="D143" s="14"/>
      <c r="E143" s="14"/>
    </row>
    <row r="144" spans="2:5">
      <c r="B144" s="14"/>
      <c r="C144" s="14"/>
      <c r="D144" s="14"/>
      <c r="E144" s="14"/>
    </row>
    <row r="145" spans="2:5">
      <c r="B145" s="14"/>
      <c r="C145" s="14"/>
      <c r="D145" s="14"/>
      <c r="E145" s="14"/>
    </row>
    <row r="146" spans="2:5">
      <c r="B146" s="14"/>
      <c r="C146" s="14"/>
      <c r="D146" s="14"/>
      <c r="E146" s="14"/>
    </row>
    <row r="147" spans="2:5">
      <c r="B147" s="14"/>
      <c r="C147" s="14"/>
      <c r="D147" s="14"/>
      <c r="E147" s="14"/>
    </row>
    <row r="148" spans="2:5">
      <c r="B148" s="14"/>
      <c r="C148" s="14"/>
      <c r="D148" s="14"/>
      <c r="E148" s="14"/>
    </row>
    <row r="149" spans="2:5">
      <c r="B149" s="14"/>
      <c r="C149" s="14"/>
      <c r="D149" s="14"/>
      <c r="E149" s="14"/>
    </row>
    <row r="150" spans="2:5">
      <c r="B150" s="14"/>
      <c r="C150" s="14"/>
      <c r="D150" s="14"/>
      <c r="E150" s="14"/>
    </row>
    <row r="151" spans="2:5">
      <c r="B151" s="14"/>
      <c r="C151" s="14"/>
      <c r="D151" s="14"/>
      <c r="E151" s="14"/>
    </row>
    <row r="152" spans="2:5">
      <c r="B152" s="14"/>
      <c r="C152" s="14"/>
      <c r="D152" s="14"/>
      <c r="E152" s="14"/>
    </row>
    <row r="153" spans="2:5">
      <c r="B153" s="14"/>
      <c r="C153" s="14"/>
      <c r="D153" s="14"/>
      <c r="E153" s="14"/>
    </row>
    <row r="154" spans="2:5">
      <c r="B154" s="14"/>
      <c r="C154" s="14"/>
      <c r="D154" s="14"/>
      <c r="E154" s="14"/>
    </row>
    <row r="155" spans="2:5">
      <c r="B155" s="14"/>
      <c r="C155" s="14"/>
      <c r="D155" s="14"/>
      <c r="E155" s="14"/>
    </row>
    <row r="156" spans="2:5">
      <c r="B156" s="14"/>
      <c r="C156" s="14"/>
      <c r="D156" s="14"/>
      <c r="E156" s="14"/>
    </row>
    <row r="157" spans="2:5">
      <c r="B157" s="14"/>
      <c r="C157" s="14"/>
      <c r="D157" s="14"/>
      <c r="E157" s="14"/>
    </row>
    <row r="158" spans="2:5">
      <c r="B158" s="14"/>
      <c r="C158" s="14"/>
      <c r="D158" s="14"/>
      <c r="E158" s="14"/>
    </row>
    <row r="159" spans="2:5">
      <c r="B159" s="14"/>
      <c r="C159" s="14"/>
      <c r="D159" s="14"/>
      <c r="E159" s="14"/>
    </row>
    <row r="160" spans="2:5">
      <c r="B160" s="14"/>
      <c r="C160" s="14"/>
      <c r="D160" s="14"/>
      <c r="E160" s="14"/>
    </row>
    <row r="161" spans="2:5">
      <c r="B161" s="14"/>
      <c r="C161" s="14"/>
      <c r="D161" s="14"/>
      <c r="E161" s="14"/>
    </row>
    <row r="162" spans="2:5">
      <c r="B162" s="14"/>
      <c r="C162" s="14"/>
      <c r="D162" s="14"/>
      <c r="E162" s="14"/>
    </row>
    <row r="163" spans="2:5">
      <c r="B163" s="14"/>
      <c r="C163" s="14"/>
      <c r="D163" s="14"/>
      <c r="E163" s="14"/>
    </row>
    <row r="164" spans="2:5">
      <c r="B164" s="14"/>
      <c r="C164" s="14"/>
      <c r="D164" s="14"/>
      <c r="E164" s="14"/>
    </row>
    <row r="165" spans="2:5">
      <c r="B165" s="14"/>
      <c r="C165" s="14"/>
      <c r="D165" s="14"/>
      <c r="E165" s="14"/>
    </row>
    <row r="166" spans="2:5">
      <c r="B166" s="14"/>
      <c r="C166" s="14"/>
      <c r="D166" s="14"/>
      <c r="E166" s="14"/>
    </row>
    <row r="167" spans="2:5">
      <c r="B167" s="14"/>
      <c r="C167" s="14"/>
      <c r="D167" s="14"/>
      <c r="E167" s="14"/>
    </row>
    <row r="168" spans="2:5">
      <c r="B168" s="14"/>
      <c r="C168" s="14"/>
      <c r="D168" s="14"/>
      <c r="E168" s="14"/>
    </row>
    <row r="169" spans="2:5">
      <c r="B169" s="14"/>
      <c r="C169" s="14"/>
      <c r="D169" s="14"/>
      <c r="E169" s="14"/>
    </row>
    <row r="170" spans="2:5">
      <c r="B170" s="14"/>
      <c r="C170" s="14"/>
      <c r="D170" s="14"/>
      <c r="E170" s="14"/>
    </row>
    <row r="171" spans="2:5">
      <c r="B171" s="14"/>
      <c r="C171" s="14"/>
      <c r="D171" s="14"/>
      <c r="E171" s="14"/>
    </row>
    <row r="172" spans="2:5">
      <c r="B172" s="14"/>
      <c r="C172" s="14"/>
      <c r="D172" s="14"/>
      <c r="E172" s="14"/>
    </row>
    <row r="173" spans="2:5">
      <c r="B173" s="14"/>
      <c r="C173" s="14"/>
      <c r="D173" s="14"/>
      <c r="E173" s="14"/>
    </row>
    <row r="174" spans="2:5">
      <c r="B174" s="14"/>
      <c r="C174" s="14"/>
      <c r="D174" s="14"/>
      <c r="E174" s="14"/>
    </row>
    <row r="175" spans="2:5">
      <c r="B175" s="14"/>
      <c r="C175" s="14"/>
      <c r="D175" s="14"/>
      <c r="E175" s="14"/>
    </row>
    <row r="176" spans="2:5">
      <c r="B176" s="14"/>
      <c r="C176" s="14"/>
      <c r="D176" s="14"/>
      <c r="E176" s="14"/>
    </row>
    <row r="177" spans="2:5">
      <c r="B177" s="14"/>
      <c r="C177" s="14"/>
      <c r="D177" s="14"/>
      <c r="E177" s="14"/>
    </row>
    <row r="178" spans="2:5">
      <c r="B178" s="14"/>
      <c r="C178" s="14"/>
      <c r="D178" s="14"/>
      <c r="E178" s="14"/>
    </row>
    <row r="179" spans="2:5">
      <c r="B179" s="14"/>
      <c r="C179" s="14"/>
      <c r="D179" s="14"/>
      <c r="E179" s="14"/>
    </row>
    <row r="180" spans="2:5">
      <c r="B180" s="14"/>
      <c r="C180" s="14"/>
      <c r="D180" s="14"/>
      <c r="E180" s="14"/>
    </row>
    <row r="181" spans="2:5">
      <c r="B181" s="14"/>
      <c r="C181" s="14"/>
      <c r="D181" s="14"/>
      <c r="E181" s="14"/>
    </row>
    <row r="182" spans="2:5">
      <c r="B182" s="14"/>
      <c r="C182" s="14"/>
      <c r="D182" s="14"/>
      <c r="E182" s="14"/>
    </row>
    <row r="183" spans="2:5">
      <c r="B183" s="14"/>
      <c r="C183" s="14"/>
      <c r="D183" s="14"/>
      <c r="E183" s="14"/>
    </row>
    <row r="184" spans="2:5">
      <c r="B184" s="14"/>
      <c r="C184" s="14"/>
      <c r="D184" s="14"/>
      <c r="E184" s="14"/>
    </row>
    <row r="185" spans="2:5">
      <c r="B185" s="14"/>
      <c r="C185" s="14"/>
      <c r="D185" s="14"/>
      <c r="E185" s="14"/>
    </row>
    <row r="186" spans="2:5">
      <c r="B186" s="14"/>
      <c r="C186" s="14"/>
      <c r="D186" s="14"/>
      <c r="E186" s="14"/>
    </row>
    <row r="187" spans="2:5">
      <c r="B187" s="14"/>
      <c r="C187" s="14"/>
      <c r="D187" s="14"/>
      <c r="E187" s="14"/>
    </row>
    <row r="188" spans="2:5">
      <c r="B188" s="14"/>
      <c r="C188" s="14"/>
      <c r="D188" s="14"/>
      <c r="E188" s="14"/>
    </row>
    <row r="189" spans="2:5">
      <c r="B189" s="14"/>
      <c r="C189" s="14"/>
      <c r="D189" s="14"/>
      <c r="E189" s="14"/>
    </row>
    <row r="190" spans="2:5">
      <c r="B190" s="14"/>
      <c r="C190" s="14"/>
      <c r="D190" s="14"/>
      <c r="E190" s="14"/>
    </row>
    <row r="191" spans="2:5">
      <c r="B191" s="14"/>
      <c r="C191" s="14"/>
      <c r="D191" s="14"/>
      <c r="E191" s="14"/>
    </row>
    <row r="192" spans="2:5">
      <c r="B192" s="14"/>
      <c r="C192" s="14"/>
      <c r="D192" s="14"/>
      <c r="E192" s="14"/>
    </row>
    <row r="193" spans="2:5">
      <c r="B193" s="14"/>
      <c r="C193" s="14"/>
      <c r="D193" s="14"/>
      <c r="E193" s="14"/>
    </row>
    <row r="194" spans="2:5">
      <c r="B194" s="14"/>
      <c r="C194" s="14"/>
      <c r="D194" s="14"/>
      <c r="E194" s="14"/>
    </row>
    <row r="195" spans="2:5">
      <c r="B195" s="14"/>
      <c r="C195" s="14"/>
      <c r="D195" s="14"/>
      <c r="E195" s="14"/>
    </row>
    <row r="196" spans="2:5">
      <c r="B196" s="14"/>
      <c r="C196" s="14"/>
      <c r="D196" s="14"/>
      <c r="E196" s="14"/>
    </row>
    <row r="197" spans="2:5">
      <c r="B197" s="14"/>
      <c r="C197" s="14"/>
      <c r="D197" s="14"/>
      <c r="E197" s="14"/>
    </row>
    <row r="198" spans="2:5">
      <c r="B198" s="14"/>
      <c r="C198" s="14"/>
      <c r="D198" s="14"/>
      <c r="E198" s="14"/>
    </row>
    <row r="199" spans="2:5">
      <c r="B199" s="14"/>
      <c r="C199" s="14"/>
      <c r="D199" s="14"/>
      <c r="E199" s="14"/>
    </row>
    <row r="200" spans="2:5">
      <c r="B200" s="14"/>
      <c r="C200" s="14"/>
      <c r="D200" s="14"/>
      <c r="E200" s="14"/>
    </row>
    <row r="201" spans="2:5">
      <c r="B201" s="14"/>
      <c r="C201" s="14"/>
      <c r="D201" s="14"/>
      <c r="E201" s="14"/>
    </row>
    <row r="202" spans="2:5">
      <c r="B202" s="14"/>
      <c r="C202" s="14"/>
      <c r="D202" s="14"/>
      <c r="E202" s="14"/>
    </row>
    <row r="203" spans="2:5">
      <c r="B203" s="14"/>
      <c r="C203" s="14"/>
      <c r="D203" s="14"/>
      <c r="E203" s="14"/>
    </row>
    <row r="204" spans="2:5">
      <c r="B204" s="14"/>
      <c r="C204" s="14"/>
      <c r="D204" s="14"/>
      <c r="E204" s="14"/>
    </row>
    <row r="205" spans="2:5">
      <c r="B205" s="14"/>
      <c r="C205" s="14"/>
      <c r="D205" s="14"/>
      <c r="E205" s="14"/>
    </row>
    <row r="206" spans="2:5">
      <c r="B206" s="14"/>
      <c r="C206" s="14"/>
      <c r="D206" s="14"/>
      <c r="E206"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B108"/>
  <sheetViews>
    <sheetView workbookViewId="0">
      <selection activeCell="F26" sqref="F26"/>
    </sheetView>
  </sheetViews>
  <sheetFormatPr defaultRowHeight="15"/>
  <cols>
    <col min="1" max="1" width="15.5703125" customWidth="1"/>
    <col min="2" max="2" width="12.140625" customWidth="1"/>
    <col min="3" max="3" width="11.42578125" customWidth="1"/>
    <col min="4" max="4" width="10.85546875" customWidth="1"/>
    <col min="5" max="5" width="11" customWidth="1"/>
    <col min="6" max="6" width="10.85546875" customWidth="1"/>
    <col min="14" max="14" width="12.5703125" customWidth="1"/>
    <col min="15" max="15" width="11" customWidth="1"/>
    <col min="16" max="16" width="10.140625" customWidth="1"/>
  </cols>
  <sheetData>
    <row r="1" spans="1:28">
      <c r="H1" s="9"/>
    </row>
    <row r="2" spans="1:28" ht="15.75">
      <c r="A2" s="2" t="s">
        <v>10</v>
      </c>
      <c r="B2" s="3"/>
      <c r="C2" s="3"/>
      <c r="D2" s="9"/>
      <c r="E2" s="9"/>
      <c r="F2" s="12" t="s">
        <v>6</v>
      </c>
      <c r="G2" s="12"/>
    </row>
    <row r="3" spans="1:28" ht="15.75">
      <c r="A3" s="15"/>
      <c r="B3" s="9"/>
      <c r="C3" s="9"/>
      <c r="D3" s="9"/>
      <c r="E3" s="9"/>
    </row>
    <row r="4" spans="1:28" ht="15.75">
      <c r="A4" s="15" t="s">
        <v>12</v>
      </c>
      <c r="B4" s="9"/>
      <c r="C4" s="26">
        <v>82</v>
      </c>
      <c r="D4" s="26">
        <v>86</v>
      </c>
      <c r="E4" s="26">
        <v>90</v>
      </c>
      <c r="F4" s="26">
        <v>94</v>
      </c>
      <c r="G4" s="26">
        <v>98</v>
      </c>
    </row>
    <row r="5" spans="1:28" ht="15.75">
      <c r="A5" s="15"/>
      <c r="B5" s="9"/>
      <c r="C5" s="27"/>
      <c r="D5" s="9"/>
      <c r="E5" s="9"/>
      <c r="F5" s="9"/>
      <c r="G5" s="9"/>
    </row>
    <row r="6" spans="1:28">
      <c r="B6" s="5"/>
      <c r="C6" s="5"/>
      <c r="D6" s="5" t="s">
        <v>19</v>
      </c>
      <c r="E6" s="5"/>
      <c r="F6" s="5"/>
      <c r="G6" s="9"/>
      <c r="H6" s="5"/>
      <c r="I6" s="5" t="s">
        <v>18</v>
      </c>
      <c r="J6" s="5"/>
      <c r="K6" s="5"/>
      <c r="L6" s="5"/>
      <c r="M6" s="9"/>
      <c r="N6" t="s">
        <v>13</v>
      </c>
      <c r="O6" t="s">
        <v>15</v>
      </c>
      <c r="P6" t="s">
        <v>15</v>
      </c>
      <c r="Q6" t="s">
        <v>15</v>
      </c>
      <c r="R6" t="s">
        <v>15</v>
      </c>
      <c r="S6" t="s">
        <v>15</v>
      </c>
      <c r="T6" t="s">
        <v>15</v>
      </c>
      <c r="U6" t="s">
        <v>15</v>
      </c>
      <c r="V6" t="s">
        <v>15</v>
      </c>
      <c r="W6" t="s">
        <v>15</v>
      </c>
      <c r="X6" t="s">
        <v>15</v>
      </c>
    </row>
    <row r="7" spans="1:28" s="20" customFormat="1">
      <c r="A7" s="10" t="s">
        <v>2</v>
      </c>
      <c r="B7" s="21">
        <f>C4/100</f>
        <v>0.82</v>
      </c>
      <c r="C7" s="21">
        <f t="shared" ref="C7:F7" si="0">D4/100</f>
        <v>0.86</v>
      </c>
      <c r="D7" s="21">
        <f t="shared" si="0"/>
        <v>0.9</v>
      </c>
      <c r="E7" s="21">
        <f t="shared" si="0"/>
        <v>0.94</v>
      </c>
      <c r="F7" s="21">
        <f t="shared" si="0"/>
        <v>0.98</v>
      </c>
      <c r="G7" s="22"/>
      <c r="H7" s="21">
        <f>C4/100</f>
        <v>0.82</v>
      </c>
      <c r="I7" s="21">
        <f t="shared" ref="I7:K7" si="1">D4/100</f>
        <v>0.86</v>
      </c>
      <c r="J7" s="21">
        <f t="shared" si="1"/>
        <v>0.9</v>
      </c>
      <c r="K7" s="21">
        <f t="shared" si="1"/>
        <v>0.94</v>
      </c>
      <c r="L7" s="21">
        <f>G4/100</f>
        <v>0.98</v>
      </c>
      <c r="M7" s="22"/>
      <c r="N7" s="20" t="s">
        <v>14</v>
      </c>
      <c r="O7" s="20" t="s">
        <v>16</v>
      </c>
      <c r="P7" s="20" t="s">
        <v>17</v>
      </c>
      <c r="Q7" s="20" t="s">
        <v>16</v>
      </c>
      <c r="R7" s="20" t="s">
        <v>17</v>
      </c>
      <c r="S7" s="20" t="s">
        <v>16</v>
      </c>
      <c r="T7" s="20" t="s">
        <v>17</v>
      </c>
      <c r="U7" s="20" t="s">
        <v>16</v>
      </c>
      <c r="V7" s="20" t="s">
        <v>17</v>
      </c>
      <c r="W7" s="20" t="s">
        <v>16</v>
      </c>
      <c r="X7" s="20" t="s">
        <v>17</v>
      </c>
    </row>
    <row r="8" spans="1:28">
      <c r="B8" s="6"/>
      <c r="C8" s="9"/>
      <c r="D8" s="9"/>
      <c r="Y8" s="6"/>
    </row>
    <row r="9" spans="1:28">
      <c r="A9">
        <v>1</v>
      </c>
      <c r="B9" s="14">
        <f>P9</f>
        <v>12357.428685877985</v>
      </c>
      <c r="C9" s="24">
        <f>R9</f>
        <v>14584.311101001906</v>
      </c>
      <c r="D9" s="24">
        <f>T9</f>
        <v>17300.946134852104</v>
      </c>
      <c r="E9" s="14">
        <f>V9</f>
        <v>20989.443527057523</v>
      </c>
      <c r="F9" s="14">
        <f>X9</f>
        <v>27725.610293529575</v>
      </c>
      <c r="H9" s="25">
        <f>SUM(B8:B108)</f>
        <v>32404.500765585592</v>
      </c>
      <c r="I9" s="25">
        <f>SUM(C8:C108)</f>
        <v>38243.985237643879</v>
      </c>
      <c r="J9" s="25">
        <f>SUM(D8:D108)</f>
        <v>45367.732764086584</v>
      </c>
      <c r="K9" s="25">
        <f>SUM(E8:E108)</f>
        <v>55039.964715234513</v>
      </c>
      <c r="L9" s="25">
        <f>SUM(F8:F108)</f>
        <v>72704.005244208616</v>
      </c>
      <c r="M9" s="25"/>
      <c r="N9" s="16">
        <f>IF(Data!$D7=0,"",Data!$D7*SQRT(Data!$E7/20))</f>
        <v>90</v>
      </c>
      <c r="O9" s="19">
        <f>NORMSINV(C$4/100)</f>
        <v>0.91536508784281367</v>
      </c>
      <c r="P9" s="23">
        <f>IF($N9="","",O9*$N9*Data!$C7)</f>
        <v>12357.428685877985</v>
      </c>
      <c r="Q9" s="19">
        <f>NORMSINV(D$4/100)</f>
        <v>1.0803193408149561</v>
      </c>
      <c r="R9" s="23">
        <f>IF($N9="","",Q9*$N9*Data!$C7)</f>
        <v>14584.311101001906</v>
      </c>
      <c r="S9" s="19">
        <f>NORMSINV(E$4/100)</f>
        <v>1.2815515655446004</v>
      </c>
      <c r="T9" s="23">
        <f>IF($N9="","",S9*$N9*Data!$C7)</f>
        <v>17300.946134852104</v>
      </c>
      <c r="U9" s="19">
        <f>NORMSINV(F$4/100)</f>
        <v>1.5547735945968535</v>
      </c>
      <c r="V9" s="23">
        <f>IF($N9="","",U9*$N9*Data!$C7)</f>
        <v>20989.443527057523</v>
      </c>
      <c r="W9" s="19">
        <f>NORMSINV(G$4/100)</f>
        <v>2.0537489106318203</v>
      </c>
      <c r="X9" s="23">
        <f>IF($N9="","",W9*$N9*Data!$C7)</f>
        <v>27725.610293529575</v>
      </c>
      <c r="Y9" s="17"/>
      <c r="Z9" s="18"/>
      <c r="AA9" s="19"/>
      <c r="AB9" s="23"/>
    </row>
    <row r="10" spans="1:28">
      <c r="A10">
        <v>2</v>
      </c>
      <c r="B10" s="14">
        <f>P10</f>
        <v>2679.6599640228042</v>
      </c>
      <c r="C10" s="24">
        <f>R10</f>
        <v>3162.5506853921588</v>
      </c>
      <c r="D10" s="24">
        <f>T10</f>
        <v>3751.642342088448</v>
      </c>
      <c r="E10" s="14">
        <f>V10</f>
        <v>4551.4785410697677</v>
      </c>
      <c r="F10" s="14">
        <f>X10</f>
        <v>6012.1898956676951</v>
      </c>
      <c r="N10" s="16">
        <f>IF(Data!$D8=0,"",Data!$D8*SQRT(Data!$E8/20))</f>
        <v>12.727922061357857</v>
      </c>
      <c r="O10" s="19">
        <f t="shared" ref="O10:O13" si="2">NORMSINV(C$4/100)</f>
        <v>0.91536508784281367</v>
      </c>
      <c r="P10" s="23">
        <f>IF($N10="","",O10*$N10*Data!$C8)</f>
        <v>2679.6599640228042</v>
      </c>
      <c r="Q10" s="19">
        <f t="shared" ref="Q10:Q13" si="3">NORMSINV(D$4/100)</f>
        <v>1.0803193408149561</v>
      </c>
      <c r="R10" s="23">
        <f>IF($N10="","",Q10*$N10*Data!$C8)</f>
        <v>3162.5506853921588</v>
      </c>
      <c r="S10" s="19">
        <f t="shared" ref="S10:S13" si="4">NORMSINV(E$4/100)</f>
        <v>1.2815515655446004</v>
      </c>
      <c r="T10" s="23">
        <f>IF($N10="","",S10*$N10*Data!$C8)</f>
        <v>3751.642342088448</v>
      </c>
      <c r="U10" s="19">
        <f t="shared" ref="U10:U13" si="5">NORMSINV(F$4/100)</f>
        <v>1.5547735945968535</v>
      </c>
      <c r="V10" s="23">
        <f>IF($N10="","",U10*$N10*Data!$C8)</f>
        <v>4551.4785410697677</v>
      </c>
      <c r="W10" s="19">
        <f t="shared" ref="W10:W13" si="6">NORMSINV(G$4/100)</f>
        <v>2.0537489106318203</v>
      </c>
      <c r="X10" s="23">
        <f>IF($N10="","",W10*$N10*Data!$C8)</f>
        <v>6012.1898956676951</v>
      </c>
    </row>
    <row r="11" spans="1:28">
      <c r="A11">
        <v>3</v>
      </c>
      <c r="B11" s="14">
        <f>P11</f>
        <v>5862.2340594894094</v>
      </c>
      <c r="C11" s="24">
        <f>R11</f>
        <v>6918.6436307893136</v>
      </c>
      <c r="D11" s="24">
        <f>T11</f>
        <v>8207.3866878978242</v>
      </c>
      <c r="E11" s="14">
        <f>V11</f>
        <v>9957.1710152502401</v>
      </c>
      <c r="F11" s="14">
        <f>X11</f>
        <v>13152.737605405113</v>
      </c>
      <c r="N11" s="16">
        <f>IF(Data!$D9=0,"",Data!$D9*SQRT(Data!$E9/20))</f>
        <v>73.612159321677282</v>
      </c>
      <c r="O11" s="19">
        <f t="shared" si="2"/>
        <v>0.91536508784281367</v>
      </c>
      <c r="P11" s="23">
        <f>IF($N11="","",O11*$N11*Data!$C9)</f>
        <v>5862.2340594894094</v>
      </c>
      <c r="Q11" s="19">
        <f t="shared" si="3"/>
        <v>1.0803193408149561</v>
      </c>
      <c r="R11" s="23">
        <f>IF($N11="","",Q11*$N11*Data!$C9)</f>
        <v>6918.6436307893136</v>
      </c>
      <c r="S11" s="19">
        <f t="shared" si="4"/>
        <v>1.2815515655446004</v>
      </c>
      <c r="T11" s="23">
        <f>IF($N11="","",S11*$N11*Data!$C9)</f>
        <v>8207.3866878978242</v>
      </c>
      <c r="U11" s="19">
        <f t="shared" si="5"/>
        <v>1.5547735945968535</v>
      </c>
      <c r="V11" s="23">
        <f>IF($N11="","",U11*$N11*Data!$C9)</f>
        <v>9957.1710152502401</v>
      </c>
      <c r="W11" s="19">
        <f t="shared" si="6"/>
        <v>2.0537489106318203</v>
      </c>
      <c r="X11" s="23">
        <f>IF($N11="","",W11*$N11*Data!$C9)</f>
        <v>13152.737605405113</v>
      </c>
    </row>
    <row r="12" spans="1:28">
      <c r="A12">
        <v>4</v>
      </c>
      <c r="B12" s="14">
        <f>P12</f>
        <v>869.5968334506731</v>
      </c>
      <c r="C12" s="24">
        <f>R12</f>
        <v>1026.3033737742082</v>
      </c>
      <c r="D12" s="24">
        <f>T12</f>
        <v>1217.4739872673704</v>
      </c>
      <c r="E12" s="14">
        <f>V12</f>
        <v>1477.0349148670109</v>
      </c>
      <c r="F12" s="14">
        <f>X12</f>
        <v>1951.0614651002293</v>
      </c>
      <c r="N12" s="16">
        <f>IF(Data!$D10=0,"",Data!$D10*SQRT(Data!$E10/20))</f>
        <v>9.5</v>
      </c>
      <c r="O12" s="19">
        <f t="shared" si="2"/>
        <v>0.91536508784281367</v>
      </c>
      <c r="P12" s="23">
        <f>IF($N12="","",O12*$N12*Data!$C10)</f>
        <v>869.5968334506731</v>
      </c>
      <c r="Q12" s="19">
        <f t="shared" si="3"/>
        <v>1.0803193408149561</v>
      </c>
      <c r="R12" s="23">
        <f>IF($N12="","",Q12*$N12*Data!$C10)</f>
        <v>1026.3033737742082</v>
      </c>
      <c r="S12" s="19">
        <f t="shared" si="4"/>
        <v>1.2815515655446004</v>
      </c>
      <c r="T12" s="23">
        <f>IF($N12="","",S12*$N12*Data!$C10)</f>
        <v>1217.4739872673704</v>
      </c>
      <c r="U12" s="19">
        <f t="shared" si="5"/>
        <v>1.5547735945968535</v>
      </c>
      <c r="V12" s="23">
        <f>IF($N12="","",U12*$N12*Data!$C10)</f>
        <v>1477.0349148670109</v>
      </c>
      <c r="W12" s="19">
        <f t="shared" si="6"/>
        <v>2.0537489106318203</v>
      </c>
      <c r="X12" s="23">
        <f>IF($N12="","",W12*$N12*Data!$C10)</f>
        <v>1951.0614651002293</v>
      </c>
    </row>
    <row r="13" spans="1:28">
      <c r="A13">
        <v>5</v>
      </c>
      <c r="B13" s="14">
        <f>P13</f>
        <v>10635.58122274472</v>
      </c>
      <c r="C13" s="24">
        <f>R13</f>
        <v>12552.176446686299</v>
      </c>
      <c r="D13" s="24">
        <f>T13</f>
        <v>14890.283611980842</v>
      </c>
      <c r="E13" s="14">
        <f>V13</f>
        <v>18064.836716989968</v>
      </c>
      <c r="F13" s="14">
        <f>X13</f>
        <v>23862.405984505996</v>
      </c>
      <c r="N13" s="16">
        <f>IF(Data!$D11=0,"",Data!$D11*SQRT(Data!$E11/20))</f>
        <v>4.6475800154489004</v>
      </c>
      <c r="O13" s="19">
        <f t="shared" si="2"/>
        <v>0.91536508784281367</v>
      </c>
      <c r="P13" s="23">
        <f>IF($N13="","",O13*$N13*Data!$C11)</f>
        <v>10635.58122274472</v>
      </c>
      <c r="Q13" s="19">
        <f t="shared" si="3"/>
        <v>1.0803193408149561</v>
      </c>
      <c r="R13" s="23">
        <f>IF($N13="","",Q13*$N13*Data!$C11)</f>
        <v>12552.176446686299</v>
      </c>
      <c r="S13" s="19">
        <f t="shared" si="4"/>
        <v>1.2815515655446004</v>
      </c>
      <c r="T13" s="23">
        <f>IF($N13="","",S13*$N13*Data!$C11)</f>
        <v>14890.283611980842</v>
      </c>
      <c r="U13" s="19">
        <f t="shared" si="5"/>
        <v>1.5547735945968535</v>
      </c>
      <c r="V13" s="23">
        <f>IF($N13="","",U13*$N13*Data!$C11)</f>
        <v>18064.836716989968</v>
      </c>
      <c r="W13" s="19">
        <f t="shared" si="6"/>
        <v>2.0537489106318203</v>
      </c>
      <c r="X13" s="23">
        <f>IF($N13="","",W13*$N13*Data!$C11)</f>
        <v>23862.405984505996</v>
      </c>
    </row>
    <row r="14" spans="1:28">
      <c r="A14">
        <v>6</v>
      </c>
      <c r="B14" s="14" t="str">
        <f t="shared" ref="B14:B28" si="7">P14</f>
        <v/>
      </c>
      <c r="C14" s="24" t="str">
        <f t="shared" ref="C14:C28" si="8">R14</f>
        <v/>
      </c>
      <c r="D14" s="24" t="str">
        <f t="shared" ref="D14:D28" si="9">T14</f>
        <v/>
      </c>
      <c r="E14" s="14" t="str">
        <f t="shared" ref="E14:E28" si="10">V14</f>
        <v/>
      </c>
      <c r="F14" s="14" t="str">
        <f t="shared" ref="F14:F28" si="11">X14</f>
        <v/>
      </c>
      <c r="N14" s="16" t="str">
        <f>IF(Data!$D12=0,"",Data!$D12*SQRT(Data!$E12/20))</f>
        <v/>
      </c>
      <c r="O14" s="19">
        <f t="shared" ref="O14:O28" si="12">NORMSINV(C$4/100)</f>
        <v>0.91536508784281367</v>
      </c>
      <c r="P14" s="23" t="str">
        <f>IF($N14="","",O14*$N14*Data!$C12)</f>
        <v/>
      </c>
      <c r="Q14" s="19">
        <f t="shared" ref="Q14:Q28" si="13">NORMSINV(D$4/100)</f>
        <v>1.0803193408149561</v>
      </c>
      <c r="R14" s="23" t="str">
        <f>IF($N14="","",Q14*$N14*Data!$C12)</f>
        <v/>
      </c>
      <c r="S14" s="19">
        <f t="shared" ref="S14:S28" si="14">NORMSINV(E$4/100)</f>
        <v>1.2815515655446004</v>
      </c>
      <c r="T14" s="23" t="str">
        <f>IF($N14="","",S14*$N14*Data!$C12)</f>
        <v/>
      </c>
      <c r="U14" s="19">
        <f t="shared" ref="U14:U28" si="15">NORMSINV(F$4/100)</f>
        <v>1.5547735945968535</v>
      </c>
      <c r="V14" s="23" t="str">
        <f>IF($N14="","",U14*$N14*Data!$C12)</f>
        <v/>
      </c>
      <c r="W14" s="19">
        <f t="shared" ref="W14:W28" si="16">NORMSINV(G$4/100)</f>
        <v>2.0537489106318203</v>
      </c>
      <c r="X14" s="23" t="str">
        <f>IF($N14="","",W14*$N14*Data!$C12)</f>
        <v/>
      </c>
    </row>
    <row r="15" spans="1:28">
      <c r="A15">
        <v>7</v>
      </c>
      <c r="B15" s="14" t="str">
        <f t="shared" si="7"/>
        <v/>
      </c>
      <c r="C15" s="24" t="str">
        <f t="shared" si="8"/>
        <v/>
      </c>
      <c r="D15" s="24" t="str">
        <f t="shared" si="9"/>
        <v/>
      </c>
      <c r="E15" s="14" t="str">
        <f t="shared" si="10"/>
        <v/>
      </c>
      <c r="F15" s="14" t="str">
        <f t="shared" si="11"/>
        <v/>
      </c>
      <c r="N15" s="16" t="str">
        <f>IF(Data!$D13=0,"",Data!$D13*SQRT(Data!$E13/20))</f>
        <v/>
      </c>
      <c r="O15" s="19">
        <f t="shared" si="12"/>
        <v>0.91536508784281367</v>
      </c>
      <c r="P15" s="23" t="str">
        <f>IF($N15="","",O15*$N15*Data!$C13)</f>
        <v/>
      </c>
      <c r="Q15" s="19">
        <f t="shared" si="13"/>
        <v>1.0803193408149561</v>
      </c>
      <c r="R15" s="23" t="str">
        <f>IF($N15="","",Q15*$N15*Data!$C13)</f>
        <v/>
      </c>
      <c r="S15" s="19">
        <f t="shared" si="14"/>
        <v>1.2815515655446004</v>
      </c>
      <c r="T15" s="23" t="str">
        <f>IF($N15="","",S15*$N15*Data!$C13)</f>
        <v/>
      </c>
      <c r="U15" s="19">
        <f t="shared" si="15"/>
        <v>1.5547735945968535</v>
      </c>
      <c r="V15" s="23" t="str">
        <f>IF($N15="","",U15*$N15*Data!$C13)</f>
        <v/>
      </c>
      <c r="W15" s="19">
        <f t="shared" si="16"/>
        <v>2.0537489106318203</v>
      </c>
      <c r="X15" s="23" t="str">
        <f>IF($N15="","",W15*$N15*Data!$C13)</f>
        <v/>
      </c>
    </row>
    <row r="16" spans="1:28">
      <c r="A16">
        <v>8</v>
      </c>
      <c r="B16" s="14" t="str">
        <f t="shared" si="7"/>
        <v/>
      </c>
      <c r="C16" s="24" t="str">
        <f t="shared" si="8"/>
        <v/>
      </c>
      <c r="D16" s="24" t="str">
        <f t="shared" si="9"/>
        <v/>
      </c>
      <c r="E16" s="14" t="str">
        <f t="shared" si="10"/>
        <v/>
      </c>
      <c r="F16" s="14" t="str">
        <f t="shared" si="11"/>
        <v/>
      </c>
      <c r="N16" s="16" t="str">
        <f>IF(Data!$D14=0,"",Data!$D14*SQRT(Data!$E14/20))</f>
        <v/>
      </c>
      <c r="O16" s="19">
        <f t="shared" si="12"/>
        <v>0.91536508784281367</v>
      </c>
      <c r="P16" s="23" t="str">
        <f>IF($N16="","",O16*$N16*Data!$C14)</f>
        <v/>
      </c>
      <c r="Q16" s="19">
        <f t="shared" si="13"/>
        <v>1.0803193408149561</v>
      </c>
      <c r="R16" s="23" t="str">
        <f>IF($N16="","",Q16*$N16*Data!$C14)</f>
        <v/>
      </c>
      <c r="S16" s="19">
        <f t="shared" si="14"/>
        <v>1.2815515655446004</v>
      </c>
      <c r="T16" s="23" t="str">
        <f>IF($N16="","",S16*$N16*Data!$C14)</f>
        <v/>
      </c>
      <c r="U16" s="19">
        <f t="shared" si="15"/>
        <v>1.5547735945968535</v>
      </c>
      <c r="V16" s="23" t="str">
        <f>IF($N16="","",U16*$N16*Data!$C14)</f>
        <v/>
      </c>
      <c r="W16" s="19">
        <f t="shared" si="16"/>
        <v>2.0537489106318203</v>
      </c>
      <c r="X16" s="23" t="str">
        <f>IF($N16="","",W16*$N16*Data!$C14)</f>
        <v/>
      </c>
    </row>
    <row r="17" spans="1:24">
      <c r="A17">
        <v>9</v>
      </c>
      <c r="B17" s="14" t="str">
        <f t="shared" si="7"/>
        <v/>
      </c>
      <c r="C17" s="24" t="str">
        <f t="shared" si="8"/>
        <v/>
      </c>
      <c r="D17" s="24" t="str">
        <f t="shared" si="9"/>
        <v/>
      </c>
      <c r="E17" s="14" t="str">
        <f t="shared" si="10"/>
        <v/>
      </c>
      <c r="F17" s="14" t="str">
        <f t="shared" si="11"/>
        <v/>
      </c>
      <c r="N17" s="16" t="str">
        <f>IF(Data!$D15=0,"",Data!$D15*SQRT(Data!$E15/20))</f>
        <v/>
      </c>
      <c r="O17" s="19">
        <f t="shared" si="12"/>
        <v>0.91536508784281367</v>
      </c>
      <c r="P17" s="23" t="str">
        <f>IF($N17="","",O17*$N17*Data!$C15)</f>
        <v/>
      </c>
      <c r="Q17" s="19">
        <f t="shared" si="13"/>
        <v>1.0803193408149561</v>
      </c>
      <c r="R17" s="23" t="str">
        <f>IF($N17="","",Q17*$N17*Data!$C15)</f>
        <v/>
      </c>
      <c r="S17" s="19">
        <f t="shared" si="14"/>
        <v>1.2815515655446004</v>
      </c>
      <c r="T17" s="23" t="str">
        <f>IF($N17="","",S17*$N17*Data!$C15)</f>
        <v/>
      </c>
      <c r="U17" s="19">
        <f t="shared" si="15"/>
        <v>1.5547735945968535</v>
      </c>
      <c r="V17" s="23" t="str">
        <f>IF($N17="","",U17*$N17*Data!$C15)</f>
        <v/>
      </c>
      <c r="W17" s="19">
        <f t="shared" si="16"/>
        <v>2.0537489106318203</v>
      </c>
      <c r="X17" s="23" t="str">
        <f>IF($N17="","",W17*$N17*Data!$C15)</f>
        <v/>
      </c>
    </row>
    <row r="18" spans="1:24">
      <c r="A18">
        <v>10</v>
      </c>
      <c r="B18" s="14" t="str">
        <f t="shared" si="7"/>
        <v/>
      </c>
      <c r="C18" s="24" t="str">
        <f t="shared" si="8"/>
        <v/>
      </c>
      <c r="D18" s="24" t="str">
        <f t="shared" si="9"/>
        <v/>
      </c>
      <c r="E18" s="14" t="str">
        <f t="shared" si="10"/>
        <v/>
      </c>
      <c r="F18" s="14" t="str">
        <f t="shared" si="11"/>
        <v/>
      </c>
      <c r="N18" s="16" t="str">
        <f>IF(Data!$D16=0,"",Data!$D16*SQRT(Data!$E16/20))</f>
        <v/>
      </c>
      <c r="O18" s="19">
        <f t="shared" si="12"/>
        <v>0.91536508784281367</v>
      </c>
      <c r="P18" s="23" t="str">
        <f>IF($N18="","",O18*$N18*Data!$C16)</f>
        <v/>
      </c>
      <c r="Q18" s="19">
        <f t="shared" si="13"/>
        <v>1.0803193408149561</v>
      </c>
      <c r="R18" s="23" t="str">
        <f>IF($N18="","",Q18*$N18*Data!$C16)</f>
        <v/>
      </c>
      <c r="S18" s="19">
        <f t="shared" si="14"/>
        <v>1.2815515655446004</v>
      </c>
      <c r="T18" s="23" t="str">
        <f>IF($N18="","",S18*$N18*Data!$C16)</f>
        <v/>
      </c>
      <c r="U18" s="19">
        <f t="shared" si="15"/>
        <v>1.5547735945968535</v>
      </c>
      <c r="V18" s="23" t="str">
        <f>IF($N18="","",U18*$N18*Data!$C16)</f>
        <v/>
      </c>
      <c r="W18" s="19">
        <f t="shared" si="16"/>
        <v>2.0537489106318203</v>
      </c>
      <c r="X18" s="23" t="str">
        <f>IF($N18="","",W18*$N18*Data!$C16)</f>
        <v/>
      </c>
    </row>
    <row r="19" spans="1:24">
      <c r="A19">
        <v>11</v>
      </c>
      <c r="B19" s="14" t="str">
        <f t="shared" si="7"/>
        <v/>
      </c>
      <c r="C19" s="24" t="str">
        <f t="shared" si="8"/>
        <v/>
      </c>
      <c r="D19" s="24" t="str">
        <f t="shared" si="9"/>
        <v/>
      </c>
      <c r="E19" s="14" t="str">
        <f t="shared" si="10"/>
        <v/>
      </c>
      <c r="F19" s="14" t="str">
        <f t="shared" si="11"/>
        <v/>
      </c>
      <c r="N19" s="16" t="str">
        <f>IF(Data!$D17=0,"",Data!$D17*SQRT(Data!$E17/20))</f>
        <v/>
      </c>
      <c r="O19" s="19">
        <f t="shared" si="12"/>
        <v>0.91536508784281367</v>
      </c>
      <c r="P19" s="23" t="str">
        <f>IF($N19="","",O19*$N19*Data!$C17)</f>
        <v/>
      </c>
      <c r="Q19" s="19">
        <f t="shared" si="13"/>
        <v>1.0803193408149561</v>
      </c>
      <c r="R19" s="23" t="str">
        <f>IF($N19="","",Q19*$N19*Data!$C17)</f>
        <v/>
      </c>
      <c r="S19" s="19">
        <f t="shared" si="14"/>
        <v>1.2815515655446004</v>
      </c>
      <c r="T19" s="23" t="str">
        <f>IF($N19="","",S19*$N19*Data!$C17)</f>
        <v/>
      </c>
      <c r="U19" s="19">
        <f t="shared" si="15"/>
        <v>1.5547735945968535</v>
      </c>
      <c r="V19" s="23" t="str">
        <f>IF($N19="","",U19*$N19*Data!$C17)</f>
        <v/>
      </c>
      <c r="W19" s="19">
        <f t="shared" si="16"/>
        <v>2.0537489106318203</v>
      </c>
      <c r="X19" s="23" t="str">
        <f>IF($N19="","",W19*$N19*Data!$C17)</f>
        <v/>
      </c>
    </row>
    <row r="20" spans="1:24">
      <c r="A20">
        <v>12</v>
      </c>
      <c r="B20" s="14" t="str">
        <f t="shared" si="7"/>
        <v/>
      </c>
      <c r="C20" s="24" t="str">
        <f t="shared" si="8"/>
        <v/>
      </c>
      <c r="D20" s="24" t="str">
        <f t="shared" si="9"/>
        <v/>
      </c>
      <c r="E20" s="14" t="str">
        <f t="shared" si="10"/>
        <v/>
      </c>
      <c r="F20" s="14" t="str">
        <f t="shared" si="11"/>
        <v/>
      </c>
      <c r="N20" s="16" t="str">
        <f>IF(Data!$D18=0,"",Data!$D18*SQRT(Data!$E18/20))</f>
        <v/>
      </c>
      <c r="O20" s="19">
        <f t="shared" si="12"/>
        <v>0.91536508784281367</v>
      </c>
      <c r="P20" s="23" t="str">
        <f>IF($N20="","",O20*$N20*Data!$C18)</f>
        <v/>
      </c>
      <c r="Q20" s="19">
        <f t="shared" si="13"/>
        <v>1.0803193408149561</v>
      </c>
      <c r="R20" s="23" t="str">
        <f>IF($N20="","",Q20*$N20*Data!$C18)</f>
        <v/>
      </c>
      <c r="S20" s="19">
        <f t="shared" si="14"/>
        <v>1.2815515655446004</v>
      </c>
      <c r="T20" s="23" t="str">
        <f>IF($N20="","",S20*$N20*Data!$C18)</f>
        <v/>
      </c>
      <c r="U20" s="19">
        <f t="shared" si="15"/>
        <v>1.5547735945968535</v>
      </c>
      <c r="V20" s="23" t="str">
        <f>IF($N20="","",U20*$N20*Data!$C18)</f>
        <v/>
      </c>
      <c r="W20" s="19">
        <f t="shared" si="16"/>
        <v>2.0537489106318203</v>
      </c>
      <c r="X20" s="23" t="str">
        <f>IF($N20="","",W20*$N20*Data!$C18)</f>
        <v/>
      </c>
    </row>
    <row r="21" spans="1:24">
      <c r="A21">
        <v>13</v>
      </c>
      <c r="B21" s="14" t="str">
        <f t="shared" si="7"/>
        <v/>
      </c>
      <c r="C21" s="24" t="str">
        <f t="shared" si="8"/>
        <v/>
      </c>
      <c r="D21" s="24" t="str">
        <f t="shared" si="9"/>
        <v/>
      </c>
      <c r="E21" s="14" t="str">
        <f t="shared" si="10"/>
        <v/>
      </c>
      <c r="F21" s="14" t="str">
        <f t="shared" si="11"/>
        <v/>
      </c>
      <c r="N21" s="16" t="str">
        <f>IF(Data!$D19=0,"",Data!$D19*SQRT(Data!$E19/20))</f>
        <v/>
      </c>
      <c r="O21" s="19">
        <f t="shared" si="12"/>
        <v>0.91536508784281367</v>
      </c>
      <c r="P21" s="23" t="str">
        <f>IF($N21="","",O21*$N21*Data!$C19)</f>
        <v/>
      </c>
      <c r="Q21" s="19">
        <f t="shared" si="13"/>
        <v>1.0803193408149561</v>
      </c>
      <c r="R21" s="23" t="str">
        <f>IF($N21="","",Q21*$N21*Data!$C19)</f>
        <v/>
      </c>
      <c r="S21" s="19">
        <f t="shared" si="14"/>
        <v>1.2815515655446004</v>
      </c>
      <c r="T21" s="23" t="str">
        <f>IF($N21="","",S21*$N21*Data!$C19)</f>
        <v/>
      </c>
      <c r="U21" s="19">
        <f t="shared" si="15"/>
        <v>1.5547735945968535</v>
      </c>
      <c r="V21" s="23" t="str">
        <f>IF($N21="","",U21*$N21*Data!$C19)</f>
        <v/>
      </c>
      <c r="W21" s="19">
        <f t="shared" si="16"/>
        <v>2.0537489106318203</v>
      </c>
      <c r="X21" s="23" t="str">
        <f>IF($N21="","",W21*$N21*Data!$C19)</f>
        <v/>
      </c>
    </row>
    <row r="22" spans="1:24">
      <c r="A22">
        <v>14</v>
      </c>
      <c r="B22" s="14" t="str">
        <f t="shared" si="7"/>
        <v/>
      </c>
      <c r="C22" s="24" t="str">
        <f t="shared" si="8"/>
        <v/>
      </c>
      <c r="D22" s="24" t="str">
        <f t="shared" si="9"/>
        <v/>
      </c>
      <c r="E22" s="14" t="str">
        <f t="shared" si="10"/>
        <v/>
      </c>
      <c r="F22" s="14" t="str">
        <f t="shared" si="11"/>
        <v/>
      </c>
      <c r="N22" s="16" t="str">
        <f>IF(Data!$D20=0,"",Data!$D20*SQRT(Data!$E20/20))</f>
        <v/>
      </c>
      <c r="O22" s="19">
        <f t="shared" si="12"/>
        <v>0.91536508784281367</v>
      </c>
      <c r="P22" s="23" t="str">
        <f>IF($N22="","",O22*$N22*Data!$C20)</f>
        <v/>
      </c>
      <c r="Q22" s="19">
        <f t="shared" si="13"/>
        <v>1.0803193408149561</v>
      </c>
      <c r="R22" s="23" t="str">
        <f>IF($N22="","",Q22*$N22*Data!$C20)</f>
        <v/>
      </c>
      <c r="S22" s="19">
        <f t="shared" si="14"/>
        <v>1.2815515655446004</v>
      </c>
      <c r="T22" s="23" t="str">
        <f>IF($N22="","",S22*$N22*Data!$C20)</f>
        <v/>
      </c>
      <c r="U22" s="19">
        <f t="shared" si="15"/>
        <v>1.5547735945968535</v>
      </c>
      <c r="V22" s="23" t="str">
        <f>IF($N22="","",U22*$N22*Data!$C20)</f>
        <v/>
      </c>
      <c r="W22" s="19">
        <f t="shared" si="16"/>
        <v>2.0537489106318203</v>
      </c>
      <c r="X22" s="23" t="str">
        <f>IF($N22="","",W22*$N22*Data!$C20)</f>
        <v/>
      </c>
    </row>
    <row r="23" spans="1:24">
      <c r="A23">
        <v>15</v>
      </c>
      <c r="B23" s="14" t="str">
        <f t="shared" si="7"/>
        <v/>
      </c>
      <c r="C23" s="24" t="str">
        <f t="shared" si="8"/>
        <v/>
      </c>
      <c r="D23" s="24" t="str">
        <f t="shared" si="9"/>
        <v/>
      </c>
      <c r="E23" s="14" t="str">
        <f t="shared" si="10"/>
        <v/>
      </c>
      <c r="F23" s="14" t="str">
        <f t="shared" si="11"/>
        <v/>
      </c>
      <c r="N23" s="16" t="str">
        <f>IF(Data!$D21=0,"",Data!$D21*SQRT(Data!$E21/20))</f>
        <v/>
      </c>
      <c r="O23" s="19">
        <f t="shared" si="12"/>
        <v>0.91536508784281367</v>
      </c>
      <c r="P23" s="23" t="str">
        <f>IF($N23="","",O23*$N23*Data!$C21)</f>
        <v/>
      </c>
      <c r="Q23" s="19">
        <f t="shared" si="13"/>
        <v>1.0803193408149561</v>
      </c>
      <c r="R23" s="23" t="str">
        <f>IF($N23="","",Q23*$N23*Data!$C21)</f>
        <v/>
      </c>
      <c r="S23" s="19">
        <f t="shared" si="14"/>
        <v>1.2815515655446004</v>
      </c>
      <c r="T23" s="23" t="str">
        <f>IF($N23="","",S23*$N23*Data!$C21)</f>
        <v/>
      </c>
      <c r="U23" s="19">
        <f t="shared" si="15"/>
        <v>1.5547735945968535</v>
      </c>
      <c r="V23" s="23" t="str">
        <f>IF($N23="","",U23*$N23*Data!$C21)</f>
        <v/>
      </c>
      <c r="W23" s="19">
        <f t="shared" si="16"/>
        <v>2.0537489106318203</v>
      </c>
      <c r="X23" s="23" t="str">
        <f>IF($N23="","",W23*$N23*Data!$C21)</f>
        <v/>
      </c>
    </row>
    <row r="24" spans="1:24">
      <c r="A24">
        <v>16</v>
      </c>
      <c r="B24" s="14" t="str">
        <f t="shared" si="7"/>
        <v/>
      </c>
      <c r="C24" s="24" t="str">
        <f t="shared" si="8"/>
        <v/>
      </c>
      <c r="D24" s="24" t="str">
        <f t="shared" si="9"/>
        <v/>
      </c>
      <c r="E24" s="14" t="str">
        <f t="shared" si="10"/>
        <v/>
      </c>
      <c r="F24" s="14" t="str">
        <f t="shared" si="11"/>
        <v/>
      </c>
      <c r="N24" s="16" t="str">
        <f>IF(Data!$D22=0,"",Data!$D22*SQRT(Data!$E22/20))</f>
        <v/>
      </c>
      <c r="O24" s="19">
        <f t="shared" si="12"/>
        <v>0.91536508784281367</v>
      </c>
      <c r="P24" s="23" t="str">
        <f>IF($N24="","",O24*$N24*Data!$C22)</f>
        <v/>
      </c>
      <c r="Q24" s="19">
        <f t="shared" si="13"/>
        <v>1.0803193408149561</v>
      </c>
      <c r="R24" s="23" t="str">
        <f>IF($N24="","",Q24*$N24*Data!$C22)</f>
        <v/>
      </c>
      <c r="S24" s="19">
        <f t="shared" si="14"/>
        <v>1.2815515655446004</v>
      </c>
      <c r="T24" s="23" t="str">
        <f>IF($N24="","",S24*$N24*Data!$C22)</f>
        <v/>
      </c>
      <c r="U24" s="19">
        <f t="shared" si="15"/>
        <v>1.5547735945968535</v>
      </c>
      <c r="V24" s="23" t="str">
        <f>IF($N24="","",U24*$N24*Data!$C22)</f>
        <v/>
      </c>
      <c r="W24" s="19">
        <f t="shared" si="16"/>
        <v>2.0537489106318203</v>
      </c>
      <c r="X24" s="23" t="str">
        <f>IF($N24="","",W24*$N24*Data!$C22)</f>
        <v/>
      </c>
    </row>
    <row r="25" spans="1:24">
      <c r="A25">
        <v>17</v>
      </c>
      <c r="B25" s="14" t="str">
        <f t="shared" si="7"/>
        <v/>
      </c>
      <c r="C25" s="24" t="str">
        <f t="shared" si="8"/>
        <v/>
      </c>
      <c r="D25" s="24" t="str">
        <f t="shared" si="9"/>
        <v/>
      </c>
      <c r="E25" s="14" t="str">
        <f t="shared" si="10"/>
        <v/>
      </c>
      <c r="F25" s="14" t="str">
        <f t="shared" si="11"/>
        <v/>
      </c>
      <c r="N25" s="16" t="str">
        <f>IF(Data!$D23=0,"",Data!$D23*SQRT(Data!$E23/20))</f>
        <v/>
      </c>
      <c r="O25" s="19">
        <f t="shared" si="12"/>
        <v>0.91536508784281367</v>
      </c>
      <c r="P25" s="23" t="str">
        <f>IF($N25="","",O25*$N25*Data!$C23)</f>
        <v/>
      </c>
      <c r="Q25" s="19">
        <f t="shared" si="13"/>
        <v>1.0803193408149561</v>
      </c>
      <c r="R25" s="23" t="str">
        <f>IF($N25="","",Q25*$N25*Data!$C23)</f>
        <v/>
      </c>
      <c r="S25" s="19">
        <f t="shared" si="14"/>
        <v>1.2815515655446004</v>
      </c>
      <c r="T25" s="23" t="str">
        <f>IF($N25="","",S25*$N25*Data!$C23)</f>
        <v/>
      </c>
      <c r="U25" s="19">
        <f t="shared" si="15"/>
        <v>1.5547735945968535</v>
      </c>
      <c r="V25" s="23" t="str">
        <f>IF($N25="","",U25*$N25*Data!$C23)</f>
        <v/>
      </c>
      <c r="W25" s="19">
        <f t="shared" si="16"/>
        <v>2.0537489106318203</v>
      </c>
      <c r="X25" s="23" t="str">
        <f>IF($N25="","",W25*$N25*Data!$C23)</f>
        <v/>
      </c>
    </row>
    <row r="26" spans="1:24">
      <c r="A26">
        <v>18</v>
      </c>
      <c r="B26" s="14" t="str">
        <f t="shared" si="7"/>
        <v/>
      </c>
      <c r="C26" s="24" t="str">
        <f t="shared" si="8"/>
        <v/>
      </c>
      <c r="D26" s="24" t="str">
        <f t="shared" si="9"/>
        <v/>
      </c>
      <c r="E26" s="14" t="str">
        <f t="shared" si="10"/>
        <v/>
      </c>
      <c r="F26" s="14" t="str">
        <f t="shared" si="11"/>
        <v/>
      </c>
      <c r="N26" s="16" t="str">
        <f>IF(Data!$D24=0,"",Data!$D24*SQRT(Data!$E24/20))</f>
        <v/>
      </c>
      <c r="O26" s="19">
        <f t="shared" si="12"/>
        <v>0.91536508784281367</v>
      </c>
      <c r="P26" s="23" t="str">
        <f>IF($N26="","",O26*$N26*Data!$C24)</f>
        <v/>
      </c>
      <c r="Q26" s="19">
        <f t="shared" si="13"/>
        <v>1.0803193408149561</v>
      </c>
      <c r="R26" s="23" t="str">
        <f>IF($N26="","",Q26*$N26*Data!$C24)</f>
        <v/>
      </c>
      <c r="S26" s="19">
        <f t="shared" si="14"/>
        <v>1.2815515655446004</v>
      </c>
      <c r="T26" s="23" t="str">
        <f>IF($N26="","",S26*$N26*Data!$C24)</f>
        <v/>
      </c>
      <c r="U26" s="19">
        <f t="shared" si="15"/>
        <v>1.5547735945968535</v>
      </c>
      <c r="V26" s="23" t="str">
        <f>IF($N26="","",U26*$N26*Data!$C24)</f>
        <v/>
      </c>
      <c r="W26" s="19">
        <f t="shared" si="16"/>
        <v>2.0537489106318203</v>
      </c>
      <c r="X26" s="23" t="str">
        <f>IF($N26="","",W26*$N26*Data!$C24)</f>
        <v/>
      </c>
    </row>
    <row r="27" spans="1:24">
      <c r="A27">
        <v>19</v>
      </c>
      <c r="B27" s="14" t="str">
        <f t="shared" si="7"/>
        <v/>
      </c>
      <c r="C27" s="24" t="str">
        <f t="shared" si="8"/>
        <v/>
      </c>
      <c r="D27" s="24" t="str">
        <f t="shared" si="9"/>
        <v/>
      </c>
      <c r="E27" s="14" t="str">
        <f t="shared" si="10"/>
        <v/>
      </c>
      <c r="F27" s="14" t="str">
        <f t="shared" si="11"/>
        <v/>
      </c>
      <c r="N27" s="16" t="str">
        <f>IF(Data!$D25=0,"",Data!$D25*SQRT(Data!$E25/20))</f>
        <v/>
      </c>
      <c r="O27" s="19">
        <f t="shared" si="12"/>
        <v>0.91536508784281367</v>
      </c>
      <c r="P27" s="23" t="str">
        <f>IF($N27="","",O27*$N27*Data!$C25)</f>
        <v/>
      </c>
      <c r="Q27" s="19">
        <f t="shared" si="13"/>
        <v>1.0803193408149561</v>
      </c>
      <c r="R27" s="23" t="str">
        <f>IF($N27="","",Q27*$N27*Data!$C25)</f>
        <v/>
      </c>
      <c r="S27" s="19">
        <f t="shared" si="14"/>
        <v>1.2815515655446004</v>
      </c>
      <c r="T27" s="23" t="str">
        <f>IF($N27="","",S27*$N27*Data!$C25)</f>
        <v/>
      </c>
      <c r="U27" s="19">
        <f t="shared" si="15"/>
        <v>1.5547735945968535</v>
      </c>
      <c r="V27" s="23" t="str">
        <f>IF($N27="","",U27*$N27*Data!$C25)</f>
        <v/>
      </c>
      <c r="W27" s="19">
        <f t="shared" si="16"/>
        <v>2.0537489106318203</v>
      </c>
      <c r="X27" s="23" t="str">
        <f>IF($N27="","",W27*$N27*Data!$C25)</f>
        <v/>
      </c>
    </row>
    <row r="28" spans="1:24">
      <c r="A28">
        <v>20</v>
      </c>
      <c r="B28" s="14" t="str">
        <f t="shared" si="7"/>
        <v/>
      </c>
      <c r="C28" s="24" t="str">
        <f t="shared" si="8"/>
        <v/>
      </c>
      <c r="D28" s="24" t="str">
        <f t="shared" si="9"/>
        <v/>
      </c>
      <c r="E28" s="14" t="str">
        <f t="shared" si="10"/>
        <v/>
      </c>
      <c r="F28" s="14" t="str">
        <f t="shared" si="11"/>
        <v/>
      </c>
      <c r="N28" s="16" t="str">
        <f>IF(Data!$D26=0,"",Data!$D26*SQRT(Data!$E26/20))</f>
        <v/>
      </c>
      <c r="O28" s="19">
        <f t="shared" si="12"/>
        <v>0.91536508784281367</v>
      </c>
      <c r="P28" s="23" t="str">
        <f>IF($N28="","",O28*$N28*Data!$C26)</f>
        <v/>
      </c>
      <c r="Q28" s="19">
        <f t="shared" si="13"/>
        <v>1.0803193408149561</v>
      </c>
      <c r="R28" s="23" t="str">
        <f>IF($N28="","",Q28*$N28*Data!$C26)</f>
        <v/>
      </c>
      <c r="S28" s="19">
        <f t="shared" si="14"/>
        <v>1.2815515655446004</v>
      </c>
      <c r="T28" s="23" t="str">
        <f>IF($N28="","",S28*$N28*Data!$C26)</f>
        <v/>
      </c>
      <c r="U28" s="19">
        <f t="shared" si="15"/>
        <v>1.5547735945968535</v>
      </c>
      <c r="V28" s="23" t="str">
        <f>IF($N28="","",U28*$N28*Data!$C26)</f>
        <v/>
      </c>
      <c r="W28" s="19">
        <f t="shared" si="16"/>
        <v>2.0537489106318203</v>
      </c>
      <c r="X28" s="23" t="str">
        <f>IF($N28="","",W28*$N28*Data!$C26)</f>
        <v/>
      </c>
    </row>
    <row r="29" spans="1:24">
      <c r="B29" s="14"/>
      <c r="C29" s="24"/>
      <c r="D29" s="24"/>
      <c r="E29" s="14"/>
      <c r="F29" s="14"/>
      <c r="N29" s="16"/>
      <c r="O29" s="19"/>
      <c r="P29" s="23"/>
      <c r="Q29" s="19"/>
      <c r="R29" s="23"/>
      <c r="S29" s="19"/>
      <c r="T29" s="23"/>
      <c r="U29" s="19"/>
      <c r="V29" s="23"/>
      <c r="W29" s="19"/>
      <c r="X29" s="23"/>
    </row>
    <row r="30" spans="1:24">
      <c r="B30" s="14"/>
      <c r="C30" s="24"/>
      <c r="D30" s="24"/>
      <c r="E30" s="14"/>
      <c r="F30" s="14"/>
      <c r="N30" s="16"/>
      <c r="O30" s="19"/>
      <c r="P30" s="23"/>
      <c r="Q30" s="19"/>
      <c r="R30" s="23"/>
      <c r="S30" s="19"/>
      <c r="T30" s="23"/>
      <c r="U30" s="19"/>
      <c r="V30" s="23"/>
      <c r="W30" s="19"/>
      <c r="X30" s="23"/>
    </row>
    <row r="31" spans="1:24">
      <c r="B31" s="14"/>
      <c r="C31" s="24"/>
      <c r="D31" s="24"/>
      <c r="E31" s="14"/>
      <c r="F31" s="14"/>
      <c r="N31" s="16"/>
      <c r="O31" s="19"/>
      <c r="P31" s="23"/>
      <c r="Q31" s="19"/>
      <c r="R31" s="23"/>
      <c r="S31" s="19"/>
      <c r="T31" s="23"/>
      <c r="U31" s="19"/>
      <c r="V31" s="23"/>
      <c r="W31" s="19"/>
      <c r="X31" s="23"/>
    </row>
    <row r="32" spans="1:24">
      <c r="B32" s="14"/>
      <c r="C32" s="24"/>
      <c r="D32" s="24"/>
      <c r="E32" s="14"/>
      <c r="F32" s="14"/>
      <c r="N32" s="16"/>
      <c r="O32" s="19"/>
      <c r="P32" s="23"/>
      <c r="Q32" s="19"/>
      <c r="R32" s="23"/>
      <c r="S32" s="19"/>
      <c r="T32" s="23"/>
      <c r="U32" s="19"/>
      <c r="V32" s="23"/>
      <c r="W32" s="19"/>
      <c r="X32" s="23"/>
    </row>
    <row r="33" spans="2:24">
      <c r="B33" s="14"/>
      <c r="C33" s="24"/>
      <c r="D33" s="24"/>
      <c r="E33" s="14"/>
      <c r="F33" s="14"/>
      <c r="N33" s="16"/>
      <c r="O33" s="19"/>
      <c r="P33" s="23"/>
      <c r="Q33" s="19"/>
      <c r="R33" s="23"/>
      <c r="S33" s="19"/>
      <c r="T33" s="23"/>
      <c r="U33" s="19"/>
      <c r="V33" s="23"/>
      <c r="W33" s="19"/>
      <c r="X33" s="23"/>
    </row>
    <row r="34" spans="2:24">
      <c r="B34" s="14"/>
      <c r="C34" s="24"/>
      <c r="D34" s="24"/>
      <c r="E34" s="14"/>
      <c r="F34" s="14"/>
      <c r="N34" s="16"/>
      <c r="O34" s="19"/>
      <c r="P34" s="23"/>
      <c r="Q34" s="19"/>
      <c r="R34" s="23"/>
      <c r="S34" s="19"/>
      <c r="T34" s="23"/>
      <c r="U34" s="19"/>
      <c r="V34" s="23"/>
      <c r="W34" s="19"/>
      <c r="X34" s="23"/>
    </row>
    <row r="35" spans="2:24">
      <c r="B35" s="14"/>
      <c r="C35" s="24"/>
      <c r="D35" s="24"/>
      <c r="E35" s="14"/>
      <c r="F35" s="14"/>
      <c r="N35" s="16"/>
      <c r="O35" s="19"/>
      <c r="P35" s="23"/>
      <c r="Q35" s="19"/>
      <c r="R35" s="23"/>
      <c r="S35" s="19"/>
      <c r="T35" s="23"/>
      <c r="U35" s="19"/>
      <c r="V35" s="23"/>
      <c r="W35" s="19"/>
      <c r="X35" s="23"/>
    </row>
    <row r="36" spans="2:24">
      <c r="B36" s="14"/>
      <c r="C36" s="24"/>
      <c r="D36" s="24"/>
      <c r="E36" s="14"/>
      <c r="F36" s="14"/>
      <c r="N36" s="16"/>
      <c r="O36" s="19"/>
      <c r="P36" s="23"/>
      <c r="Q36" s="19"/>
      <c r="R36" s="23"/>
      <c r="S36" s="19"/>
      <c r="T36" s="23"/>
      <c r="U36" s="19"/>
      <c r="V36" s="23"/>
      <c r="W36" s="19"/>
      <c r="X36" s="23"/>
    </row>
    <row r="37" spans="2:24">
      <c r="B37" s="14"/>
      <c r="C37" s="24"/>
      <c r="D37" s="24"/>
      <c r="E37" s="14"/>
      <c r="F37" s="14"/>
      <c r="N37" s="16"/>
      <c r="O37" s="19"/>
      <c r="P37" s="23"/>
      <c r="Q37" s="19"/>
      <c r="R37" s="23"/>
      <c r="S37" s="19"/>
      <c r="T37" s="23"/>
      <c r="U37" s="19"/>
      <c r="V37" s="23"/>
      <c r="W37" s="19"/>
      <c r="X37" s="23"/>
    </row>
    <row r="38" spans="2:24">
      <c r="B38" s="14"/>
      <c r="C38" s="24"/>
      <c r="D38" s="24"/>
      <c r="E38" s="14"/>
      <c r="F38" s="14"/>
      <c r="N38" s="16"/>
      <c r="O38" s="19"/>
      <c r="P38" s="23"/>
      <c r="Q38" s="19"/>
      <c r="R38" s="23"/>
      <c r="S38" s="19"/>
      <c r="T38" s="23"/>
      <c r="U38" s="19"/>
      <c r="V38" s="23"/>
      <c r="W38" s="19"/>
      <c r="X38" s="23"/>
    </row>
    <row r="39" spans="2:24">
      <c r="B39" s="14"/>
      <c r="C39" s="24"/>
      <c r="D39" s="24"/>
      <c r="E39" s="14"/>
      <c r="F39" s="14"/>
      <c r="N39" s="16"/>
      <c r="O39" s="19"/>
      <c r="P39" s="23"/>
      <c r="Q39" s="19"/>
      <c r="R39" s="23"/>
      <c r="S39" s="19"/>
      <c r="T39" s="23"/>
      <c r="U39" s="19"/>
      <c r="V39" s="23"/>
      <c r="W39" s="19"/>
      <c r="X39" s="23"/>
    </row>
    <row r="40" spans="2:24">
      <c r="B40" s="14"/>
      <c r="C40" s="24"/>
      <c r="D40" s="24"/>
      <c r="E40" s="14"/>
      <c r="F40" s="14"/>
      <c r="N40" s="16"/>
      <c r="O40" s="19"/>
      <c r="P40" s="23"/>
      <c r="Q40" s="19"/>
      <c r="R40" s="23"/>
      <c r="S40" s="19"/>
      <c r="T40" s="23"/>
      <c r="U40" s="19"/>
      <c r="V40" s="23"/>
      <c r="W40" s="19"/>
      <c r="X40" s="23"/>
    </row>
    <row r="41" spans="2:24">
      <c r="B41" s="14"/>
      <c r="C41" s="24"/>
      <c r="D41" s="24"/>
      <c r="E41" s="14"/>
      <c r="F41" s="14"/>
      <c r="N41" s="16"/>
      <c r="O41" s="19"/>
      <c r="P41" s="23"/>
      <c r="Q41" s="19"/>
      <c r="R41" s="23"/>
      <c r="S41" s="19"/>
      <c r="T41" s="23"/>
      <c r="U41" s="19"/>
      <c r="V41" s="23"/>
      <c r="W41" s="19"/>
      <c r="X41" s="23"/>
    </row>
    <row r="42" spans="2:24">
      <c r="B42" s="14"/>
      <c r="C42" s="24"/>
      <c r="D42" s="24"/>
      <c r="E42" s="14"/>
      <c r="F42" s="14"/>
      <c r="N42" s="16"/>
      <c r="O42" s="19"/>
      <c r="P42" s="23"/>
      <c r="Q42" s="19"/>
      <c r="R42" s="23"/>
      <c r="S42" s="19"/>
      <c r="T42" s="23"/>
      <c r="U42" s="19"/>
      <c r="V42" s="23"/>
      <c r="W42" s="19"/>
      <c r="X42" s="23"/>
    </row>
    <row r="43" spans="2:24">
      <c r="B43" s="14"/>
      <c r="C43" s="24"/>
      <c r="D43" s="24"/>
      <c r="E43" s="14"/>
      <c r="F43" s="14"/>
      <c r="N43" s="16"/>
      <c r="O43" s="19"/>
      <c r="P43" s="23"/>
      <c r="Q43" s="19"/>
      <c r="R43" s="23"/>
      <c r="S43" s="19"/>
      <c r="T43" s="23"/>
      <c r="U43" s="19"/>
      <c r="V43" s="23"/>
      <c r="W43" s="19"/>
      <c r="X43" s="23"/>
    </row>
    <row r="44" spans="2:24">
      <c r="B44" s="14"/>
      <c r="C44" s="24"/>
      <c r="D44" s="24"/>
      <c r="E44" s="14"/>
      <c r="F44" s="14"/>
      <c r="N44" s="16"/>
      <c r="O44" s="19"/>
      <c r="P44" s="23"/>
      <c r="Q44" s="19"/>
      <c r="R44" s="23"/>
      <c r="S44" s="19"/>
      <c r="T44" s="23"/>
      <c r="U44" s="19"/>
      <c r="V44" s="23"/>
      <c r="W44" s="19"/>
      <c r="X44" s="23"/>
    </row>
    <row r="45" spans="2:24">
      <c r="B45" s="14"/>
      <c r="C45" s="24"/>
      <c r="D45" s="24"/>
      <c r="E45" s="14"/>
      <c r="F45" s="14"/>
      <c r="N45" s="16"/>
      <c r="O45" s="19"/>
      <c r="P45" s="23"/>
      <c r="Q45" s="19"/>
      <c r="R45" s="23"/>
      <c r="S45" s="19"/>
      <c r="T45" s="23"/>
      <c r="U45" s="19"/>
      <c r="V45" s="23"/>
      <c r="W45" s="19"/>
      <c r="X45" s="23"/>
    </row>
    <row r="46" spans="2:24">
      <c r="B46" s="14"/>
      <c r="C46" s="24"/>
      <c r="D46" s="24"/>
      <c r="E46" s="14"/>
      <c r="F46" s="14"/>
      <c r="N46" s="16"/>
      <c r="O46" s="19"/>
      <c r="P46" s="23"/>
      <c r="Q46" s="19"/>
      <c r="R46" s="23"/>
      <c r="S46" s="19"/>
      <c r="T46" s="23"/>
      <c r="U46" s="19"/>
      <c r="V46" s="23"/>
      <c r="W46" s="19"/>
      <c r="X46" s="23"/>
    </row>
    <row r="47" spans="2:24">
      <c r="B47" s="14"/>
      <c r="C47" s="24"/>
      <c r="D47" s="24"/>
      <c r="E47" s="14"/>
      <c r="F47" s="14"/>
      <c r="N47" s="16"/>
      <c r="O47" s="19"/>
      <c r="P47" s="23"/>
      <c r="Q47" s="19"/>
      <c r="R47" s="23"/>
      <c r="S47" s="19"/>
      <c r="T47" s="23"/>
      <c r="U47" s="19"/>
      <c r="V47" s="23"/>
      <c r="W47" s="19"/>
      <c r="X47" s="23"/>
    </row>
    <row r="48" spans="2:24">
      <c r="B48" s="14"/>
      <c r="C48" s="24"/>
      <c r="D48" s="24"/>
      <c r="E48" s="14"/>
      <c r="F48" s="14"/>
      <c r="N48" s="16"/>
      <c r="O48" s="19"/>
      <c r="P48" s="23"/>
      <c r="Q48" s="19"/>
      <c r="R48" s="23"/>
      <c r="S48" s="19"/>
      <c r="T48" s="23"/>
      <c r="U48" s="19"/>
      <c r="V48" s="23"/>
      <c r="W48" s="19"/>
      <c r="X48" s="23"/>
    </row>
    <row r="49" spans="2:24">
      <c r="B49" s="14"/>
      <c r="C49" s="24"/>
      <c r="D49" s="24"/>
      <c r="E49" s="14"/>
      <c r="F49" s="14"/>
      <c r="N49" s="16"/>
      <c r="O49" s="19"/>
      <c r="P49" s="23"/>
      <c r="Q49" s="19"/>
      <c r="R49" s="23"/>
      <c r="S49" s="19"/>
      <c r="T49" s="23"/>
      <c r="U49" s="19"/>
      <c r="V49" s="23"/>
      <c r="W49" s="19"/>
      <c r="X49" s="23"/>
    </row>
    <row r="50" spans="2:24">
      <c r="B50" s="14"/>
      <c r="C50" s="24"/>
      <c r="D50" s="24"/>
      <c r="E50" s="14"/>
      <c r="F50" s="14"/>
      <c r="N50" s="16"/>
      <c r="O50" s="19"/>
      <c r="P50" s="23"/>
      <c r="Q50" s="19"/>
      <c r="R50" s="23"/>
      <c r="S50" s="19"/>
      <c r="T50" s="23"/>
      <c r="U50" s="19"/>
      <c r="V50" s="23"/>
      <c r="W50" s="19"/>
      <c r="X50" s="23"/>
    </row>
    <row r="51" spans="2:24">
      <c r="B51" s="14"/>
      <c r="C51" s="24"/>
      <c r="D51" s="24"/>
      <c r="E51" s="14"/>
      <c r="F51" s="14"/>
      <c r="N51" s="16"/>
      <c r="O51" s="19"/>
      <c r="P51" s="23"/>
      <c r="Q51" s="19"/>
      <c r="R51" s="23"/>
      <c r="S51" s="19"/>
      <c r="T51" s="23"/>
      <c r="U51" s="19"/>
      <c r="V51" s="23"/>
      <c r="W51" s="19"/>
      <c r="X51" s="23"/>
    </row>
    <row r="52" spans="2:24">
      <c r="B52" s="14"/>
      <c r="C52" s="24"/>
      <c r="D52" s="24"/>
      <c r="E52" s="14"/>
      <c r="F52" s="14"/>
      <c r="N52" s="16"/>
      <c r="O52" s="19"/>
      <c r="P52" s="23"/>
      <c r="Q52" s="19"/>
      <c r="R52" s="23"/>
      <c r="S52" s="19"/>
      <c r="T52" s="23"/>
      <c r="U52" s="19"/>
      <c r="V52" s="23"/>
      <c r="W52" s="19"/>
      <c r="X52" s="23"/>
    </row>
    <row r="53" spans="2:24">
      <c r="B53" s="14"/>
      <c r="C53" s="24"/>
      <c r="D53" s="24"/>
      <c r="E53" s="14"/>
      <c r="F53" s="14"/>
      <c r="N53" s="16"/>
      <c r="O53" s="19"/>
      <c r="P53" s="23"/>
      <c r="Q53" s="19"/>
      <c r="R53" s="23"/>
      <c r="S53" s="19"/>
      <c r="T53" s="23"/>
      <c r="U53" s="19"/>
      <c r="V53" s="23"/>
      <c r="W53" s="19"/>
      <c r="X53" s="23"/>
    </row>
    <row r="54" spans="2:24">
      <c r="B54" s="14"/>
      <c r="C54" s="24"/>
      <c r="D54" s="24"/>
      <c r="E54" s="14"/>
      <c r="F54" s="14"/>
      <c r="N54" s="16"/>
      <c r="O54" s="19"/>
      <c r="P54" s="23"/>
      <c r="Q54" s="19"/>
      <c r="R54" s="23"/>
      <c r="S54" s="19"/>
      <c r="T54" s="23"/>
      <c r="U54" s="19"/>
      <c r="V54" s="23"/>
      <c r="W54" s="19"/>
      <c r="X54" s="23"/>
    </row>
    <row r="55" spans="2:24">
      <c r="B55" s="14"/>
      <c r="C55" s="24"/>
      <c r="D55" s="24"/>
      <c r="E55" s="14"/>
      <c r="F55" s="14"/>
      <c r="N55" s="16"/>
      <c r="O55" s="19"/>
      <c r="P55" s="23"/>
      <c r="Q55" s="19"/>
      <c r="R55" s="23"/>
      <c r="S55" s="19"/>
      <c r="T55" s="23"/>
      <c r="U55" s="19"/>
      <c r="V55" s="23"/>
      <c r="W55" s="19"/>
      <c r="X55" s="23"/>
    </row>
    <row r="56" spans="2:24">
      <c r="B56" s="14"/>
      <c r="C56" s="24"/>
      <c r="D56" s="24"/>
      <c r="E56" s="14"/>
      <c r="F56" s="14"/>
      <c r="N56" s="16"/>
      <c r="O56" s="19"/>
      <c r="P56" s="23"/>
      <c r="Q56" s="19"/>
      <c r="R56" s="23"/>
      <c r="S56" s="19"/>
      <c r="T56" s="23"/>
      <c r="U56" s="19"/>
      <c r="V56" s="23"/>
      <c r="W56" s="19"/>
      <c r="X56" s="23"/>
    </row>
    <row r="57" spans="2:24">
      <c r="B57" s="14"/>
      <c r="C57" s="24"/>
      <c r="D57" s="24"/>
      <c r="E57" s="14"/>
      <c r="F57" s="14"/>
      <c r="N57" s="16"/>
      <c r="O57" s="19"/>
      <c r="P57" s="23"/>
      <c r="Q57" s="19"/>
      <c r="R57" s="23"/>
      <c r="S57" s="19"/>
      <c r="T57" s="23"/>
      <c r="U57" s="19"/>
      <c r="V57" s="23"/>
      <c r="W57" s="19"/>
      <c r="X57" s="23"/>
    </row>
    <row r="58" spans="2:24">
      <c r="B58" s="14"/>
      <c r="C58" s="24"/>
      <c r="D58" s="24"/>
      <c r="E58" s="14"/>
      <c r="F58" s="14"/>
      <c r="N58" s="16"/>
      <c r="O58" s="19"/>
      <c r="P58" s="23"/>
      <c r="Q58" s="19"/>
      <c r="R58" s="23"/>
      <c r="S58" s="19"/>
      <c r="T58" s="23"/>
      <c r="U58" s="19"/>
      <c r="V58" s="23"/>
      <c r="W58" s="19"/>
      <c r="X58" s="23"/>
    </row>
    <row r="59" spans="2:24">
      <c r="B59" s="14"/>
      <c r="C59" s="24"/>
      <c r="D59" s="24"/>
      <c r="E59" s="14"/>
      <c r="F59" s="14"/>
      <c r="N59" s="16"/>
      <c r="O59" s="19"/>
      <c r="P59" s="23"/>
      <c r="Q59" s="19"/>
      <c r="R59" s="23"/>
      <c r="S59" s="19"/>
      <c r="T59" s="23"/>
      <c r="U59" s="19"/>
      <c r="V59" s="23"/>
      <c r="W59" s="19"/>
      <c r="X59" s="23"/>
    </row>
    <row r="60" spans="2:24">
      <c r="B60" s="14"/>
      <c r="C60" s="24"/>
      <c r="D60" s="24"/>
      <c r="E60" s="14"/>
      <c r="F60" s="14"/>
      <c r="N60" s="16"/>
      <c r="O60" s="19"/>
      <c r="P60" s="23"/>
      <c r="Q60" s="19"/>
      <c r="R60" s="23"/>
      <c r="S60" s="19"/>
      <c r="T60" s="23"/>
      <c r="U60" s="19"/>
      <c r="V60" s="23"/>
      <c r="W60" s="19"/>
      <c r="X60" s="23"/>
    </row>
    <row r="61" spans="2:24">
      <c r="B61" s="14"/>
      <c r="C61" s="24"/>
      <c r="D61" s="24"/>
      <c r="E61" s="14"/>
      <c r="F61" s="14"/>
      <c r="N61" s="16"/>
      <c r="O61" s="19"/>
      <c r="P61" s="23"/>
      <c r="Q61" s="19"/>
      <c r="R61" s="23"/>
      <c r="S61" s="19"/>
      <c r="T61" s="23"/>
      <c r="U61" s="19"/>
      <c r="V61" s="23"/>
      <c r="W61" s="19"/>
      <c r="X61" s="23"/>
    </row>
    <row r="62" spans="2:24">
      <c r="B62" s="14"/>
      <c r="C62" s="24"/>
      <c r="D62" s="24"/>
      <c r="E62" s="14"/>
      <c r="F62" s="14"/>
      <c r="N62" s="16"/>
      <c r="O62" s="19"/>
      <c r="P62" s="23"/>
      <c r="Q62" s="19"/>
      <c r="R62" s="23"/>
      <c r="S62" s="19"/>
      <c r="T62" s="23"/>
      <c r="U62" s="19"/>
      <c r="V62" s="23"/>
      <c r="W62" s="19"/>
      <c r="X62" s="23"/>
    </row>
    <row r="63" spans="2:24">
      <c r="B63" s="14"/>
      <c r="C63" s="24"/>
      <c r="D63" s="24"/>
      <c r="E63" s="14"/>
      <c r="F63" s="14"/>
      <c r="N63" s="16"/>
      <c r="O63" s="19"/>
      <c r="P63" s="23"/>
      <c r="Q63" s="19"/>
      <c r="R63" s="23"/>
      <c r="S63" s="19"/>
      <c r="T63" s="23"/>
      <c r="U63" s="19"/>
      <c r="V63" s="23"/>
      <c r="W63" s="19"/>
      <c r="X63" s="23"/>
    </row>
    <row r="64" spans="2:24">
      <c r="B64" s="14"/>
      <c r="C64" s="24"/>
      <c r="D64" s="24"/>
      <c r="E64" s="14"/>
      <c r="F64" s="14"/>
      <c r="N64" s="16"/>
      <c r="O64" s="19"/>
      <c r="P64" s="23"/>
      <c r="Q64" s="19"/>
      <c r="R64" s="23"/>
      <c r="S64" s="19"/>
      <c r="T64" s="23"/>
      <c r="U64" s="19"/>
      <c r="V64" s="23"/>
      <c r="W64" s="19"/>
      <c r="X64" s="23"/>
    </row>
    <row r="65" spans="2:24">
      <c r="B65" s="14"/>
      <c r="C65" s="24"/>
      <c r="D65" s="24"/>
      <c r="E65" s="14"/>
      <c r="F65" s="14"/>
      <c r="N65" s="16"/>
      <c r="O65" s="19"/>
      <c r="P65" s="23"/>
      <c r="Q65" s="19"/>
      <c r="R65" s="23"/>
      <c r="S65" s="19"/>
      <c r="T65" s="23"/>
      <c r="U65" s="19"/>
      <c r="V65" s="23"/>
      <c r="W65" s="19"/>
      <c r="X65" s="23"/>
    </row>
    <row r="66" spans="2:24">
      <c r="B66" s="14"/>
      <c r="C66" s="24"/>
      <c r="D66" s="24"/>
      <c r="E66" s="14"/>
      <c r="F66" s="14"/>
      <c r="N66" s="16"/>
      <c r="O66" s="19"/>
      <c r="P66" s="23"/>
      <c r="Q66" s="19"/>
      <c r="R66" s="23"/>
      <c r="S66" s="19"/>
      <c r="T66" s="23"/>
      <c r="U66" s="19"/>
      <c r="V66" s="23"/>
      <c r="W66" s="19"/>
      <c r="X66" s="23"/>
    </row>
    <row r="67" spans="2:24">
      <c r="B67" s="14"/>
      <c r="C67" s="24"/>
      <c r="D67" s="24"/>
      <c r="E67" s="14"/>
      <c r="F67" s="14"/>
      <c r="N67" s="16"/>
      <c r="O67" s="19"/>
      <c r="P67" s="23"/>
      <c r="Q67" s="19"/>
      <c r="R67" s="23"/>
      <c r="S67" s="19"/>
      <c r="T67" s="23"/>
      <c r="U67" s="19"/>
      <c r="V67" s="23"/>
      <c r="W67" s="19"/>
      <c r="X67" s="23"/>
    </row>
    <row r="68" spans="2:24">
      <c r="B68" s="14"/>
      <c r="C68" s="24"/>
      <c r="D68" s="24"/>
      <c r="E68" s="14"/>
      <c r="F68" s="14"/>
      <c r="N68" s="16"/>
      <c r="O68" s="19"/>
      <c r="P68" s="23"/>
      <c r="Q68" s="19"/>
      <c r="R68" s="23"/>
      <c r="S68" s="19"/>
      <c r="T68" s="23"/>
      <c r="U68" s="19"/>
      <c r="V68" s="23"/>
      <c r="W68" s="19"/>
      <c r="X68" s="23"/>
    </row>
    <row r="69" spans="2:24">
      <c r="B69" s="14"/>
      <c r="C69" s="24"/>
      <c r="D69" s="24"/>
      <c r="E69" s="14"/>
      <c r="F69" s="14"/>
      <c r="N69" s="16"/>
      <c r="O69" s="19"/>
      <c r="P69" s="23"/>
      <c r="Q69" s="19"/>
      <c r="R69" s="23"/>
      <c r="S69" s="19"/>
      <c r="T69" s="23"/>
      <c r="U69" s="19"/>
      <c r="V69" s="23"/>
      <c r="W69" s="19"/>
      <c r="X69" s="23"/>
    </row>
    <row r="70" spans="2:24">
      <c r="B70" s="14"/>
      <c r="C70" s="24"/>
      <c r="D70" s="24"/>
      <c r="E70" s="14"/>
      <c r="F70" s="14"/>
      <c r="N70" s="16"/>
      <c r="O70" s="19"/>
      <c r="P70" s="23"/>
      <c r="Q70" s="19"/>
      <c r="R70" s="23"/>
      <c r="S70" s="19"/>
      <c r="T70" s="23"/>
      <c r="U70" s="19"/>
      <c r="V70" s="23"/>
      <c r="W70" s="19"/>
      <c r="X70" s="23"/>
    </row>
    <row r="71" spans="2:24">
      <c r="B71" s="14"/>
      <c r="C71" s="24"/>
      <c r="D71" s="24"/>
      <c r="E71" s="14"/>
      <c r="F71" s="14"/>
      <c r="N71" s="16"/>
      <c r="O71" s="19"/>
      <c r="P71" s="23"/>
      <c r="Q71" s="19"/>
      <c r="R71" s="23"/>
      <c r="S71" s="19"/>
      <c r="T71" s="23"/>
      <c r="U71" s="19"/>
      <c r="V71" s="23"/>
      <c r="W71" s="19"/>
      <c r="X71" s="23"/>
    </row>
    <row r="72" spans="2:24">
      <c r="B72" s="14"/>
      <c r="C72" s="24"/>
      <c r="D72" s="24"/>
      <c r="E72" s="14"/>
      <c r="F72" s="14"/>
      <c r="N72" s="16"/>
      <c r="O72" s="19"/>
      <c r="P72" s="23"/>
      <c r="Q72" s="19"/>
      <c r="R72" s="23"/>
      <c r="S72" s="19"/>
      <c r="T72" s="23"/>
      <c r="U72" s="19"/>
      <c r="V72" s="23"/>
      <c r="W72" s="19"/>
      <c r="X72" s="23"/>
    </row>
    <row r="73" spans="2:24">
      <c r="B73" s="14"/>
      <c r="C73" s="24"/>
      <c r="D73" s="24"/>
      <c r="E73" s="14"/>
      <c r="F73" s="14"/>
      <c r="N73" s="16"/>
      <c r="O73" s="19"/>
      <c r="P73" s="23"/>
      <c r="Q73" s="19"/>
      <c r="R73" s="23"/>
      <c r="S73" s="19"/>
      <c r="T73" s="23"/>
      <c r="U73" s="19"/>
      <c r="V73" s="23"/>
      <c r="W73" s="19"/>
      <c r="X73" s="23"/>
    </row>
    <row r="74" spans="2:24">
      <c r="B74" s="14"/>
      <c r="C74" s="24"/>
      <c r="D74" s="24"/>
      <c r="E74" s="14"/>
      <c r="F74" s="14"/>
      <c r="N74" s="16"/>
      <c r="O74" s="19"/>
      <c r="P74" s="23"/>
      <c r="Q74" s="19"/>
      <c r="R74" s="23"/>
      <c r="S74" s="19"/>
      <c r="T74" s="23"/>
      <c r="U74" s="19"/>
      <c r="V74" s="23"/>
      <c r="W74" s="19"/>
      <c r="X74" s="23"/>
    </row>
    <row r="75" spans="2:24">
      <c r="B75" s="14"/>
      <c r="C75" s="24"/>
      <c r="D75" s="24"/>
      <c r="E75" s="14"/>
      <c r="F75" s="14"/>
      <c r="N75" s="16"/>
      <c r="O75" s="19"/>
      <c r="P75" s="23"/>
      <c r="Q75" s="19"/>
      <c r="R75" s="23"/>
      <c r="S75" s="19"/>
      <c r="T75" s="23"/>
      <c r="U75" s="19"/>
      <c r="V75" s="23"/>
      <c r="W75" s="19"/>
      <c r="X75" s="23"/>
    </row>
    <row r="76" spans="2:24">
      <c r="B76" s="14"/>
      <c r="C76" s="24"/>
      <c r="D76" s="24"/>
      <c r="E76" s="14"/>
      <c r="F76" s="14"/>
      <c r="N76" s="16"/>
      <c r="O76" s="19"/>
      <c r="P76" s="23"/>
      <c r="Q76" s="19"/>
      <c r="R76" s="23"/>
      <c r="S76" s="19"/>
      <c r="T76" s="23"/>
      <c r="U76" s="19"/>
      <c r="V76" s="23"/>
      <c r="W76" s="19"/>
      <c r="X76" s="23"/>
    </row>
    <row r="77" spans="2:24">
      <c r="B77" s="14"/>
      <c r="C77" s="24"/>
      <c r="D77" s="24"/>
      <c r="E77" s="14"/>
      <c r="F77" s="14"/>
      <c r="N77" s="16"/>
      <c r="O77" s="19"/>
      <c r="P77" s="23"/>
      <c r="Q77" s="19"/>
      <c r="R77" s="23"/>
      <c r="S77" s="19"/>
      <c r="T77" s="23"/>
      <c r="U77" s="19"/>
      <c r="V77" s="23"/>
      <c r="W77" s="19"/>
      <c r="X77" s="23"/>
    </row>
    <row r="78" spans="2:24">
      <c r="B78" s="14"/>
      <c r="C78" s="24"/>
      <c r="D78" s="24"/>
      <c r="E78" s="14"/>
      <c r="F78" s="14"/>
      <c r="N78" s="16"/>
      <c r="O78" s="19"/>
      <c r="P78" s="23"/>
      <c r="Q78" s="19"/>
      <c r="R78" s="23"/>
      <c r="S78" s="19"/>
      <c r="T78" s="23"/>
      <c r="U78" s="19"/>
      <c r="V78" s="23"/>
      <c r="W78" s="19"/>
      <c r="X78" s="23"/>
    </row>
    <row r="79" spans="2:24">
      <c r="B79" s="14"/>
      <c r="C79" s="24"/>
      <c r="D79" s="24"/>
      <c r="E79" s="14"/>
      <c r="F79" s="14"/>
      <c r="N79" s="16"/>
      <c r="O79" s="19"/>
      <c r="P79" s="23"/>
      <c r="Q79" s="19"/>
      <c r="R79" s="23"/>
      <c r="S79" s="19"/>
      <c r="T79" s="23"/>
      <c r="U79" s="19"/>
      <c r="V79" s="23"/>
      <c r="W79" s="19"/>
      <c r="X79" s="23"/>
    </row>
    <row r="80" spans="2:24">
      <c r="B80" s="14"/>
      <c r="C80" s="24"/>
      <c r="D80" s="24"/>
      <c r="E80" s="14"/>
      <c r="F80" s="14"/>
      <c r="N80" s="16"/>
      <c r="O80" s="19"/>
      <c r="P80" s="23"/>
      <c r="Q80" s="19"/>
      <c r="R80" s="23"/>
      <c r="S80" s="19"/>
      <c r="T80" s="23"/>
      <c r="U80" s="19"/>
      <c r="V80" s="23"/>
      <c r="W80" s="19"/>
      <c r="X80" s="23"/>
    </row>
    <row r="81" spans="2:24">
      <c r="B81" s="14"/>
      <c r="C81" s="24"/>
      <c r="D81" s="24"/>
      <c r="E81" s="14"/>
      <c r="F81" s="14"/>
      <c r="N81" s="16"/>
      <c r="O81" s="19"/>
      <c r="P81" s="23"/>
      <c r="Q81" s="19"/>
      <c r="R81" s="23"/>
      <c r="S81" s="19"/>
      <c r="T81" s="23"/>
      <c r="U81" s="19"/>
      <c r="V81" s="23"/>
      <c r="W81" s="19"/>
      <c r="X81" s="23"/>
    </row>
    <row r="82" spans="2:24">
      <c r="B82" s="14"/>
      <c r="C82" s="24"/>
      <c r="D82" s="24"/>
      <c r="E82" s="14"/>
      <c r="F82" s="14"/>
      <c r="N82" s="16"/>
      <c r="O82" s="19"/>
      <c r="P82" s="23"/>
      <c r="Q82" s="19"/>
      <c r="R82" s="23"/>
      <c r="S82" s="19"/>
      <c r="T82" s="23"/>
      <c r="U82" s="19"/>
      <c r="V82" s="23"/>
      <c r="W82" s="19"/>
      <c r="X82" s="23"/>
    </row>
    <row r="83" spans="2:24">
      <c r="B83" s="14"/>
      <c r="C83" s="24"/>
      <c r="D83" s="24"/>
      <c r="E83" s="14"/>
      <c r="F83" s="14"/>
      <c r="N83" s="16"/>
      <c r="O83" s="19"/>
      <c r="P83" s="23"/>
      <c r="Q83" s="19"/>
      <c r="R83" s="23"/>
      <c r="S83" s="19"/>
      <c r="T83" s="23"/>
      <c r="U83" s="19"/>
      <c r="V83" s="23"/>
      <c r="W83" s="19"/>
      <c r="X83" s="23"/>
    </row>
    <row r="84" spans="2:24">
      <c r="B84" s="14"/>
      <c r="C84" s="24"/>
      <c r="D84" s="24"/>
      <c r="E84" s="14"/>
      <c r="F84" s="14"/>
      <c r="N84" s="16"/>
      <c r="O84" s="19"/>
      <c r="P84" s="23"/>
      <c r="Q84" s="19"/>
      <c r="R84" s="23"/>
      <c r="S84" s="19"/>
      <c r="T84" s="23"/>
      <c r="U84" s="19"/>
      <c r="V84" s="23"/>
      <c r="W84" s="19"/>
      <c r="X84" s="23"/>
    </row>
    <row r="85" spans="2:24">
      <c r="B85" s="14"/>
      <c r="C85" s="24"/>
      <c r="D85" s="24"/>
      <c r="E85" s="14"/>
      <c r="F85" s="14"/>
      <c r="N85" s="16"/>
      <c r="O85" s="19"/>
      <c r="P85" s="23"/>
      <c r="Q85" s="19"/>
      <c r="R85" s="23"/>
      <c r="S85" s="19"/>
      <c r="T85" s="23"/>
      <c r="U85" s="19"/>
      <c r="V85" s="23"/>
      <c r="W85" s="19"/>
      <c r="X85" s="23"/>
    </row>
    <row r="86" spans="2:24">
      <c r="B86" s="14"/>
      <c r="C86" s="24"/>
      <c r="D86" s="24"/>
      <c r="E86" s="14"/>
      <c r="F86" s="14"/>
      <c r="N86" s="16"/>
      <c r="O86" s="19"/>
      <c r="P86" s="23"/>
      <c r="Q86" s="19"/>
      <c r="R86" s="23"/>
      <c r="S86" s="19"/>
      <c r="T86" s="23"/>
      <c r="U86" s="19"/>
      <c r="V86" s="23"/>
      <c r="W86" s="19"/>
      <c r="X86" s="23"/>
    </row>
    <row r="87" spans="2:24">
      <c r="B87" s="14"/>
      <c r="C87" s="24"/>
      <c r="D87" s="24"/>
      <c r="E87" s="14"/>
      <c r="F87" s="14"/>
      <c r="N87" s="16"/>
      <c r="O87" s="19"/>
      <c r="P87" s="23"/>
      <c r="Q87" s="19"/>
      <c r="R87" s="23"/>
      <c r="S87" s="19"/>
      <c r="T87" s="23"/>
      <c r="U87" s="19"/>
      <c r="V87" s="23"/>
      <c r="W87" s="19"/>
      <c r="X87" s="23"/>
    </row>
    <row r="88" spans="2:24">
      <c r="B88" s="14"/>
      <c r="C88" s="24"/>
      <c r="D88" s="24"/>
      <c r="E88" s="14"/>
      <c r="F88" s="14"/>
      <c r="N88" s="16"/>
      <c r="O88" s="19"/>
      <c r="P88" s="23"/>
      <c r="Q88" s="19"/>
      <c r="R88" s="23"/>
      <c r="S88" s="19"/>
      <c r="T88" s="23"/>
      <c r="U88" s="19"/>
      <c r="V88" s="23"/>
      <c r="W88" s="19"/>
      <c r="X88" s="23"/>
    </row>
    <row r="89" spans="2:24">
      <c r="B89" s="14"/>
      <c r="C89" s="24"/>
      <c r="D89" s="24"/>
      <c r="E89" s="14"/>
      <c r="F89" s="14"/>
      <c r="N89" s="16"/>
      <c r="O89" s="19"/>
      <c r="P89" s="23"/>
      <c r="Q89" s="19"/>
      <c r="R89" s="23"/>
      <c r="S89" s="19"/>
      <c r="T89" s="23"/>
      <c r="U89" s="19"/>
      <c r="V89" s="23"/>
      <c r="W89" s="19"/>
      <c r="X89" s="23"/>
    </row>
    <row r="90" spans="2:24">
      <c r="B90" s="14"/>
      <c r="C90" s="24"/>
      <c r="D90" s="24"/>
      <c r="E90" s="14"/>
      <c r="F90" s="14"/>
      <c r="N90" s="16"/>
      <c r="O90" s="19"/>
      <c r="P90" s="23"/>
      <c r="Q90" s="19"/>
      <c r="R90" s="23"/>
      <c r="S90" s="19"/>
      <c r="T90" s="23"/>
      <c r="U90" s="19"/>
      <c r="V90" s="23"/>
      <c r="W90" s="19"/>
      <c r="X90" s="23"/>
    </row>
    <row r="91" spans="2:24">
      <c r="B91" s="14"/>
      <c r="C91" s="24"/>
      <c r="D91" s="24"/>
      <c r="E91" s="14"/>
      <c r="F91" s="14"/>
      <c r="N91" s="16"/>
      <c r="O91" s="19"/>
      <c r="P91" s="23"/>
      <c r="Q91" s="19"/>
      <c r="R91" s="23"/>
      <c r="S91" s="19"/>
      <c r="T91" s="23"/>
      <c r="U91" s="19"/>
      <c r="V91" s="23"/>
      <c r="W91" s="19"/>
      <c r="X91" s="23"/>
    </row>
    <row r="92" spans="2:24">
      <c r="B92" s="14"/>
      <c r="C92" s="24"/>
      <c r="D92" s="24"/>
      <c r="E92" s="14"/>
      <c r="F92" s="14"/>
      <c r="N92" s="16"/>
      <c r="O92" s="19"/>
      <c r="P92" s="23"/>
      <c r="Q92" s="19"/>
      <c r="R92" s="23"/>
      <c r="S92" s="19"/>
      <c r="T92" s="23"/>
      <c r="U92" s="19"/>
      <c r="V92" s="23"/>
      <c r="W92" s="19"/>
      <c r="X92" s="23"/>
    </row>
    <row r="93" spans="2:24">
      <c r="B93" s="14"/>
      <c r="C93" s="24"/>
      <c r="D93" s="24"/>
      <c r="E93" s="14"/>
      <c r="F93" s="14"/>
      <c r="N93" s="16"/>
      <c r="O93" s="19"/>
      <c r="P93" s="23"/>
      <c r="Q93" s="19"/>
      <c r="R93" s="23"/>
      <c r="S93" s="19"/>
      <c r="T93" s="23"/>
      <c r="U93" s="19"/>
      <c r="V93" s="23"/>
      <c r="W93" s="19"/>
      <c r="X93" s="23"/>
    </row>
    <row r="94" spans="2:24">
      <c r="B94" s="14"/>
      <c r="C94" s="24"/>
      <c r="D94" s="24"/>
      <c r="E94" s="14"/>
      <c r="F94" s="14"/>
      <c r="N94" s="16"/>
      <c r="O94" s="19"/>
      <c r="P94" s="23"/>
      <c r="Q94" s="19"/>
      <c r="R94" s="23"/>
      <c r="S94" s="19"/>
      <c r="T94" s="23"/>
      <c r="U94" s="19"/>
      <c r="V94" s="23"/>
      <c r="W94" s="19"/>
      <c r="X94" s="23"/>
    </row>
    <row r="95" spans="2:24">
      <c r="B95" s="14"/>
      <c r="C95" s="24"/>
      <c r="D95" s="24"/>
      <c r="E95" s="14"/>
      <c r="F95" s="14"/>
      <c r="N95" s="16"/>
      <c r="O95" s="19"/>
      <c r="P95" s="23"/>
      <c r="Q95" s="19"/>
      <c r="R95" s="23"/>
      <c r="S95" s="19"/>
      <c r="T95" s="23"/>
      <c r="U95" s="19"/>
      <c r="V95" s="23"/>
      <c r="W95" s="19"/>
      <c r="X95" s="23"/>
    </row>
    <row r="96" spans="2:24">
      <c r="B96" s="14"/>
      <c r="C96" s="24"/>
      <c r="D96" s="24"/>
      <c r="E96" s="14"/>
      <c r="F96" s="14"/>
      <c r="N96" s="16"/>
      <c r="O96" s="19"/>
      <c r="P96" s="23"/>
      <c r="Q96" s="19"/>
      <c r="R96" s="23"/>
      <c r="S96" s="19"/>
      <c r="T96" s="23"/>
      <c r="U96" s="19"/>
      <c r="V96" s="23"/>
      <c r="W96" s="19"/>
      <c r="X96" s="23"/>
    </row>
    <row r="97" spans="2:24">
      <c r="B97" s="14"/>
      <c r="C97" s="24"/>
      <c r="D97" s="24"/>
      <c r="E97" s="14"/>
      <c r="F97" s="14"/>
      <c r="N97" s="16"/>
      <c r="O97" s="19"/>
      <c r="P97" s="23"/>
      <c r="Q97" s="19"/>
      <c r="R97" s="23"/>
      <c r="S97" s="19"/>
      <c r="T97" s="23"/>
      <c r="U97" s="19"/>
      <c r="V97" s="23"/>
      <c r="W97" s="19"/>
      <c r="X97" s="23"/>
    </row>
    <row r="98" spans="2:24">
      <c r="B98" s="14"/>
      <c r="C98" s="24"/>
      <c r="D98" s="24"/>
      <c r="E98" s="14"/>
      <c r="F98" s="14"/>
      <c r="N98" s="16"/>
      <c r="O98" s="19"/>
      <c r="P98" s="23"/>
      <c r="Q98" s="19"/>
      <c r="R98" s="23"/>
      <c r="S98" s="19"/>
      <c r="T98" s="23"/>
      <c r="U98" s="19"/>
      <c r="V98" s="23"/>
      <c r="W98" s="19"/>
      <c r="X98" s="23"/>
    </row>
    <row r="99" spans="2:24">
      <c r="B99" s="14"/>
      <c r="C99" s="24"/>
      <c r="D99" s="24"/>
      <c r="E99" s="14"/>
      <c r="F99" s="14"/>
      <c r="N99" s="16"/>
      <c r="O99" s="19"/>
      <c r="P99" s="23"/>
      <c r="Q99" s="19"/>
      <c r="R99" s="23"/>
      <c r="S99" s="19"/>
      <c r="T99" s="23"/>
      <c r="U99" s="19"/>
      <c r="V99" s="23"/>
      <c r="W99" s="19"/>
      <c r="X99" s="23"/>
    </row>
    <row r="100" spans="2:24">
      <c r="B100" s="14"/>
      <c r="C100" s="24"/>
      <c r="D100" s="24"/>
      <c r="E100" s="14"/>
      <c r="F100" s="14"/>
      <c r="N100" s="16"/>
      <c r="O100" s="19"/>
      <c r="P100" s="23"/>
      <c r="Q100" s="19"/>
      <c r="R100" s="23"/>
      <c r="S100" s="19"/>
      <c r="T100" s="23"/>
      <c r="U100" s="19"/>
      <c r="V100" s="23"/>
      <c r="W100" s="19"/>
      <c r="X100" s="23"/>
    </row>
    <row r="101" spans="2:24">
      <c r="B101" s="14"/>
      <c r="C101" s="24"/>
      <c r="D101" s="24"/>
      <c r="E101" s="14"/>
      <c r="F101" s="14"/>
      <c r="N101" s="16"/>
      <c r="O101" s="19"/>
      <c r="P101" s="23"/>
      <c r="Q101" s="19"/>
      <c r="R101" s="23"/>
      <c r="S101" s="19"/>
      <c r="T101" s="23"/>
      <c r="U101" s="19"/>
      <c r="V101" s="23"/>
      <c r="W101" s="19"/>
      <c r="X101" s="23"/>
    </row>
    <row r="102" spans="2:24">
      <c r="B102" s="14"/>
      <c r="C102" s="24"/>
      <c r="D102" s="24"/>
      <c r="E102" s="14"/>
      <c r="F102" s="14"/>
      <c r="N102" s="16"/>
      <c r="O102" s="19"/>
      <c r="P102" s="23"/>
      <c r="Q102" s="19"/>
      <c r="R102" s="23"/>
      <c r="S102" s="19"/>
      <c r="T102" s="23"/>
      <c r="U102" s="19"/>
      <c r="V102" s="23"/>
      <c r="W102" s="19"/>
      <c r="X102" s="23"/>
    </row>
    <row r="103" spans="2:24">
      <c r="B103" s="14"/>
      <c r="C103" s="24"/>
      <c r="D103" s="24"/>
      <c r="E103" s="14"/>
      <c r="F103" s="14"/>
      <c r="N103" s="16"/>
      <c r="O103" s="19"/>
      <c r="P103" s="23"/>
      <c r="Q103" s="19"/>
      <c r="R103" s="23"/>
      <c r="S103" s="19"/>
      <c r="T103" s="23"/>
      <c r="U103" s="19"/>
      <c r="V103" s="23"/>
      <c r="W103" s="19"/>
      <c r="X103" s="23"/>
    </row>
    <row r="104" spans="2:24">
      <c r="B104" s="14"/>
      <c r="C104" s="24"/>
      <c r="D104" s="24"/>
      <c r="E104" s="14"/>
      <c r="F104" s="14"/>
      <c r="N104" s="16"/>
      <c r="O104" s="19"/>
      <c r="P104" s="23"/>
      <c r="Q104" s="19"/>
      <c r="R104" s="23"/>
      <c r="S104" s="19"/>
      <c r="T104" s="23"/>
      <c r="U104" s="19"/>
      <c r="V104" s="23"/>
      <c r="W104" s="19"/>
      <c r="X104" s="23"/>
    </row>
    <row r="105" spans="2:24">
      <c r="B105" s="14"/>
      <c r="C105" s="24"/>
      <c r="D105" s="24"/>
      <c r="E105" s="14"/>
      <c r="F105" s="14"/>
      <c r="N105" s="16"/>
      <c r="O105" s="19"/>
      <c r="P105" s="23"/>
      <c r="Q105" s="19"/>
      <c r="R105" s="23"/>
      <c r="S105" s="19"/>
      <c r="T105" s="23"/>
      <c r="U105" s="19"/>
      <c r="V105" s="23"/>
      <c r="W105" s="19"/>
      <c r="X105" s="23"/>
    </row>
    <row r="106" spans="2:24">
      <c r="B106" s="14"/>
      <c r="C106" s="24"/>
      <c r="D106" s="24"/>
      <c r="E106" s="14"/>
      <c r="F106" s="14"/>
      <c r="N106" s="16"/>
      <c r="O106" s="19"/>
      <c r="P106" s="23"/>
      <c r="Q106" s="19"/>
      <c r="R106" s="23"/>
      <c r="S106" s="19"/>
      <c r="T106" s="23"/>
      <c r="U106" s="19"/>
      <c r="V106" s="23"/>
      <c r="W106" s="19"/>
      <c r="X106" s="23"/>
    </row>
    <row r="107" spans="2:24">
      <c r="B107" s="14"/>
      <c r="C107" s="24"/>
      <c r="D107" s="24"/>
      <c r="E107" s="14"/>
      <c r="F107" s="14"/>
      <c r="N107" s="16"/>
      <c r="O107" s="19"/>
      <c r="P107" s="23"/>
      <c r="Q107" s="19"/>
      <c r="R107" s="23"/>
      <c r="S107" s="19"/>
      <c r="T107" s="23"/>
      <c r="U107" s="19"/>
      <c r="V107" s="23"/>
      <c r="W107" s="19"/>
      <c r="X107" s="23"/>
    </row>
    <row r="108" spans="2:24">
      <c r="B108" s="14"/>
      <c r="C108" s="24"/>
      <c r="D108" s="24"/>
      <c r="E108" s="14"/>
      <c r="F108" s="14"/>
      <c r="N108" s="16"/>
      <c r="O108" s="19"/>
      <c r="P108" s="23"/>
      <c r="Q108" s="19"/>
      <c r="R108" s="23"/>
      <c r="S108" s="19"/>
      <c r="T108" s="23"/>
      <c r="U108" s="19"/>
      <c r="V108" s="23"/>
      <c r="W108" s="19"/>
      <c r="X108" s="2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2014-12-16T13:19:20Z</dcterms:modified>
</cp:coreProperties>
</file>