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20730" windowHeight="11760"/>
  </bookViews>
  <sheets>
    <sheet name="Anvisningar" sheetId="4" r:id="rId1"/>
    <sheet name="Data" sheetId="2" r:id="rId2"/>
    <sheet name="Resultat" sheetId="3" r:id="rId3"/>
  </sheets>
  <calcPr calcId="125725"/>
</workbook>
</file>

<file path=xl/calcChain.xml><?xml version="1.0" encoding="utf-8"?>
<calcChain xmlns="http://schemas.openxmlformats.org/spreadsheetml/2006/main">
  <c r="D10" i="3"/>
  <c r="D11"/>
  <c r="D12"/>
  <c r="D13"/>
  <c r="D14"/>
  <c r="D15"/>
  <c r="D16"/>
  <c r="D17"/>
  <c r="D18"/>
  <c r="D19"/>
  <c r="D20"/>
  <c r="D21"/>
  <c r="D22"/>
  <c r="D23"/>
  <c r="D24"/>
  <c r="D25"/>
  <c r="D26"/>
  <c r="D27"/>
  <c r="D9"/>
  <c r="P15"/>
  <c r="P16"/>
  <c r="P17"/>
  <c r="P18"/>
  <c r="P19"/>
  <c r="P20"/>
  <c r="P22"/>
  <c r="P23"/>
  <c r="P24"/>
  <c r="P25"/>
  <c r="P26"/>
  <c r="P27"/>
  <c r="P28"/>
  <c r="P14"/>
  <c r="Q10"/>
  <c r="Q11"/>
  <c r="Q12"/>
  <c r="Q13"/>
  <c r="Q14"/>
  <c r="Q15"/>
  <c r="Q16"/>
  <c r="Q17"/>
  <c r="Q18"/>
  <c r="Q19"/>
  <c r="Q20"/>
  <c r="Q22"/>
  <c r="Q23"/>
  <c r="Q24"/>
  <c r="Q25"/>
  <c r="Q26"/>
  <c r="Q27"/>
  <c r="Q28"/>
  <c r="D28" s="1"/>
  <c r="Q9"/>
  <c r="P10"/>
  <c r="P11"/>
  <c r="P12"/>
  <c r="P13"/>
  <c r="P9"/>
  <c r="C10"/>
  <c r="C11"/>
  <c r="C12"/>
  <c r="C13"/>
  <c r="C14"/>
  <c r="C15"/>
  <c r="C16"/>
  <c r="C17"/>
  <c r="C18"/>
  <c r="C19"/>
  <c r="C20"/>
  <c r="C21"/>
  <c r="P21" s="1"/>
  <c r="Q21" s="1"/>
  <c r="C22"/>
  <c r="C23"/>
  <c r="C24"/>
  <c r="C25"/>
  <c r="C26"/>
  <c r="C27"/>
  <c r="C28"/>
  <c r="C9"/>
  <c r="O14"/>
  <c r="O15"/>
  <c r="O16"/>
  <c r="O17"/>
  <c r="O18"/>
  <c r="O19"/>
  <c r="O20"/>
  <c r="O21"/>
  <c r="B21" s="1"/>
  <c r="O22"/>
  <c r="O23"/>
  <c r="O24"/>
  <c r="O25"/>
  <c r="O26"/>
  <c r="O27"/>
  <c r="O28"/>
  <c r="B28" s="1"/>
  <c r="B14"/>
  <c r="B15"/>
  <c r="B16"/>
  <c r="B17"/>
  <c r="B18"/>
  <c r="B19"/>
  <c r="B20"/>
  <c r="B22"/>
  <c r="B23"/>
  <c r="B24"/>
  <c r="B25"/>
  <c r="B26"/>
  <c r="B27"/>
  <c r="O10"/>
  <c r="B10" s="1"/>
  <c r="O11"/>
  <c r="B11" s="1"/>
  <c r="O12"/>
  <c r="B12" s="1"/>
  <c r="O13"/>
  <c r="B13" s="1"/>
  <c r="O9"/>
  <c r="B9" s="1"/>
</calcChain>
</file>

<file path=xl/sharedStrings.xml><?xml version="1.0" encoding="utf-8"?>
<sst xmlns="http://schemas.openxmlformats.org/spreadsheetml/2006/main" count="30" uniqueCount="25">
  <si>
    <t>Efterfrågan per år</t>
  </si>
  <si>
    <t>Pris per styck</t>
  </si>
  <si>
    <t>Artikelnummer</t>
  </si>
  <si>
    <t>Maila stig-arne.mattsson@swipnet.se om det uppstår problem.</t>
  </si>
  <si>
    <t>Lagerstyrningsakademin</t>
  </si>
  <si>
    <t>Använd orderkvantitet</t>
  </si>
  <si>
    <t>Kolumn D:   Pris per styck</t>
  </si>
  <si>
    <t>Obligatoriska uppgifter</t>
  </si>
  <si>
    <t xml:space="preserve">© Stig-Arne Mattsson  </t>
  </si>
  <si>
    <t>Kolumn C:   Använda orderkvantiteter</t>
  </si>
  <si>
    <t xml:space="preserve"> </t>
  </si>
  <si>
    <t xml:space="preserve">                                   Analysera vilken bristkostnad en</t>
  </si>
  <si>
    <t xml:space="preserve">                                   en viss cykelservice motsvarar</t>
  </si>
  <si>
    <t>Vald cykelservice</t>
  </si>
  <si>
    <t xml:space="preserve">Lagerhållningsfaktor </t>
  </si>
  <si>
    <t>Beräkna bristkostnader -  Dataunderlag</t>
  </si>
  <si>
    <t>Beräkna bristkostnader  -  Resultat</t>
  </si>
  <si>
    <t>Bristkostnad</t>
  </si>
  <si>
    <t>Bristkostnad per styck</t>
  </si>
  <si>
    <t>Bristkostnad i procent av pris</t>
  </si>
  <si>
    <t xml:space="preserve">Kolumn B:   Uppskattad efterfrågan i styck per år. </t>
  </si>
  <si>
    <t>I blad 'Resultat' kan du registrera den servicenivå du vill beräkna bristkostnaden för samt lagerhållningsfaktorn, dvs lagerhållningskostnaden i procent av priset. Beräknade bristkostnader per styck och artikel samt bristkostnaden i procent av priset visas i kolumnerna B och D. Dessutom visas bristkostnaderna per styck för respektive artikel i ett stapeldiagram.</t>
  </si>
  <si>
    <t>I blad 'Data' registrerar du de datauppgifter som krävs för att utföra analysen. De uppgifter som finns där redan är endast exempel för att illustrera användningen av analysmetoden och kan tas bort.</t>
  </si>
  <si>
    <t>En vald servicenivå motsvaras alltid av en viss bristkostnad per styck. Avsikten med "Analysera vilken bristkostnad en viss cykelservice motsvarar" är att studera vilken bristkostnad per styck som en vald servicenivå motsvarar som  underlag för att värdera den valda servicenivån. Med det servicenivåbegrepp som används här, dvs cykelservice eller Serv1, definieras servicenivå som sannolikheten att det inte inträffar någon brist under en lagercykel. Brist antas inte leda tillförlorad försäljning.</t>
  </si>
  <si>
    <t>Nedan beskrivs hur du kan använda analysmetoden på ett stickprov på upp till 20 artiklar. Mer detaljerade beskrivningar om cykelservice och bristkostnader finns i Handbok i materialstyrning, avsnitt E26, som kan laddas ner på den här hemsidan.</t>
  </si>
</sst>
</file>

<file path=xl/styles.xml><?xml version="1.0" encoding="utf-8"?>
<styleSheet xmlns="http://schemas.openxmlformats.org/spreadsheetml/2006/main">
  <numFmts count="3">
    <numFmt numFmtId="164" formatCode="0.0"/>
    <numFmt numFmtId="165" formatCode="0.00000"/>
    <numFmt numFmtId="166" formatCode="0.0%"/>
  </numFmts>
  <fonts count="8">
    <font>
      <sz val="11"/>
      <color theme="1"/>
      <name val="Calibri"/>
      <family val="2"/>
      <scheme val="minor"/>
    </font>
    <font>
      <sz val="20"/>
      <color theme="1"/>
      <name val="Calibri"/>
      <family val="2"/>
      <scheme val="minor"/>
    </font>
    <font>
      <sz val="12"/>
      <color theme="1"/>
      <name val="Calibri"/>
      <family val="2"/>
      <scheme val="minor"/>
    </font>
    <font>
      <sz val="12"/>
      <name val="Arial"/>
      <family val="2"/>
    </font>
    <font>
      <i/>
      <sz val="14"/>
      <color theme="1"/>
      <name val="Calibri"/>
      <family val="2"/>
      <scheme val="minor"/>
    </font>
    <font>
      <sz val="11"/>
      <color theme="1"/>
      <name val="Calibri"/>
      <family val="2"/>
    </font>
    <font>
      <sz val="10"/>
      <name val="Arial"/>
      <family val="2"/>
    </font>
    <font>
      <sz val="11"/>
      <name val="Arial"/>
      <family val="2"/>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6" tint="0.59999389629810485"/>
        <bgColor indexed="64"/>
      </patternFill>
    </fill>
  </fills>
  <borders count="1">
    <border>
      <left/>
      <right/>
      <top/>
      <bottom/>
      <diagonal/>
    </border>
  </borders>
  <cellStyleXfs count="2">
    <xf numFmtId="0" fontId="0" fillId="0" borderId="0"/>
    <xf numFmtId="0" fontId="6" fillId="0" borderId="0"/>
  </cellStyleXfs>
  <cellXfs count="31">
    <xf numFmtId="0" fontId="0" fillId="0" borderId="0" xfId="0"/>
    <xf numFmtId="0" fontId="1" fillId="0" borderId="0" xfId="0" applyFont="1"/>
    <xf numFmtId="0" fontId="3" fillId="2" borderId="0" xfId="0" applyFont="1" applyFill="1"/>
    <xf numFmtId="0" fontId="0" fillId="2" borderId="0" xfId="0" applyFill="1"/>
    <xf numFmtId="0" fontId="0" fillId="3" borderId="0" xfId="0" applyFill="1" applyAlignment="1">
      <alignment wrapText="1"/>
    </xf>
    <xf numFmtId="0" fontId="0" fillId="0" borderId="0" xfId="0" applyAlignment="1">
      <alignment wrapText="1"/>
    </xf>
    <xf numFmtId="0" fontId="2" fillId="0" borderId="0" xfId="0" applyFont="1" applyAlignment="1">
      <alignment wrapText="1"/>
    </xf>
    <xf numFmtId="0" fontId="4" fillId="0" borderId="0" xfId="0" applyFont="1"/>
    <xf numFmtId="0" fontId="0" fillId="0" borderId="0" xfId="0" applyFill="1"/>
    <xf numFmtId="0" fontId="0" fillId="3" borderId="0" xfId="0" applyFill="1" applyAlignment="1"/>
    <xf numFmtId="0" fontId="0" fillId="4" borderId="0" xfId="0" applyFill="1" applyAlignment="1">
      <alignment wrapText="1"/>
    </xf>
    <xf numFmtId="0" fontId="0" fillId="4" borderId="0" xfId="0" applyFill="1"/>
    <xf numFmtId="0" fontId="5" fillId="0" borderId="0" xfId="0" applyFont="1"/>
    <xf numFmtId="1" fontId="0" fillId="0" borderId="0" xfId="0" applyNumberFormat="1"/>
    <xf numFmtId="0" fontId="3" fillId="0" borderId="0" xfId="0" applyFont="1" applyFill="1"/>
    <xf numFmtId="164" fontId="6" fillId="0" borderId="0" xfId="1" applyNumberFormat="1"/>
    <xf numFmtId="165" fontId="6" fillId="0" borderId="0" xfId="1" applyNumberFormat="1"/>
    <xf numFmtId="0" fontId="6" fillId="0" borderId="0" xfId="1"/>
    <xf numFmtId="2" fontId="6" fillId="0" borderId="0" xfId="1" applyNumberFormat="1"/>
    <xf numFmtId="0" fontId="0" fillId="0" borderId="0" xfId="0" applyAlignment="1"/>
    <xf numFmtId="166" fontId="0" fillId="0" borderId="0" xfId="0" applyNumberFormat="1" applyFill="1" applyAlignment="1"/>
    <xf numFmtId="1" fontId="6" fillId="0" borderId="0" xfId="1" applyNumberFormat="1"/>
    <xf numFmtId="1" fontId="0" fillId="0" borderId="0" xfId="0" applyNumberFormat="1" applyFill="1"/>
    <xf numFmtId="3" fontId="0" fillId="0" borderId="0" xfId="0" applyNumberFormat="1"/>
    <xf numFmtId="164" fontId="0" fillId="4" borderId="0" xfId="0" applyNumberFormat="1" applyFill="1"/>
    <xf numFmtId="0" fontId="7" fillId="0" borderId="0" xfId="0" applyFont="1" applyFill="1"/>
    <xf numFmtId="164" fontId="0" fillId="0" borderId="0" xfId="0" applyNumberFormat="1" applyFill="1"/>
    <xf numFmtId="1" fontId="0" fillId="4" borderId="0" xfId="0" applyNumberFormat="1" applyFill="1"/>
    <xf numFmtId="166" fontId="0" fillId="3" borderId="0" xfId="0" applyNumberFormat="1" applyFill="1" applyAlignment="1">
      <alignment wrapText="1"/>
    </xf>
    <xf numFmtId="0" fontId="0" fillId="0" borderId="0" xfId="0" applyFill="1" applyAlignment="1">
      <alignment wrapText="1"/>
    </xf>
    <xf numFmtId="166" fontId="0" fillId="0" borderId="0" xfId="0" applyNumberFormat="1" applyFill="1" applyAlignment="1">
      <alignment wrapText="1"/>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sv-SE"/>
  <c:chart>
    <c:plotArea>
      <c:layout/>
      <c:barChart>
        <c:barDir val="bar"/>
        <c:grouping val="clustered"/>
        <c:ser>
          <c:idx val="0"/>
          <c:order val="0"/>
          <c:val>
            <c:numRef>
              <c:f>Resultat!$B$9:$B$28</c:f>
              <c:numCache>
                <c:formatCode>0</c:formatCode>
                <c:ptCount val="20"/>
                <c:pt idx="0">
                  <c:v>6.0000000000000009</c:v>
                </c:pt>
                <c:pt idx="1">
                  <c:v>95.833333333333357</c:v>
                </c:pt>
                <c:pt idx="2">
                  <c:v>17.400000000000009</c:v>
                </c:pt>
                <c:pt idx="3">
                  <c:v>25.000000000000007</c:v>
                </c:pt>
                <c:pt idx="4">
                  <c:v>666.66666666666686</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axId val="47470080"/>
        <c:axId val="47472000"/>
      </c:barChart>
      <c:catAx>
        <c:axId val="47470080"/>
        <c:scaling>
          <c:orientation val="minMax"/>
        </c:scaling>
        <c:axPos val="l"/>
        <c:title>
          <c:tx>
            <c:rich>
              <a:bodyPr rot="-5400000" vert="horz"/>
              <a:lstStyle/>
              <a:p>
                <a:pPr>
                  <a:defRPr sz="1050" b="0"/>
                </a:pPr>
                <a:r>
                  <a:rPr lang="sv-SE" sz="1050" b="0"/>
                  <a:t>Artikel</a:t>
                </a:r>
              </a:p>
            </c:rich>
          </c:tx>
        </c:title>
        <c:tickLblPos val="nextTo"/>
        <c:crossAx val="47472000"/>
        <c:crosses val="autoZero"/>
        <c:auto val="1"/>
        <c:lblAlgn val="ctr"/>
        <c:lblOffset val="100"/>
      </c:catAx>
      <c:valAx>
        <c:axId val="47472000"/>
        <c:scaling>
          <c:orientation val="minMax"/>
        </c:scaling>
        <c:axPos val="b"/>
        <c:majorGridlines/>
        <c:title>
          <c:tx>
            <c:rich>
              <a:bodyPr/>
              <a:lstStyle/>
              <a:p>
                <a:pPr>
                  <a:defRPr sz="1050" b="0"/>
                </a:pPr>
                <a:r>
                  <a:rPr lang="sv-SE" sz="1050" b="0"/>
                  <a:t>Bristkostnad</a:t>
                </a:r>
                <a:r>
                  <a:rPr lang="sv-SE" sz="1050" b="0" baseline="0"/>
                  <a:t> per styck</a:t>
                </a:r>
                <a:endParaRPr lang="sv-SE" sz="1050" b="0"/>
              </a:p>
            </c:rich>
          </c:tx>
        </c:title>
        <c:numFmt formatCode="0" sourceLinked="1"/>
        <c:tickLblPos val="nextTo"/>
        <c:crossAx val="47470080"/>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1885950</xdr:colOff>
      <xdr:row>4</xdr:row>
      <xdr:rowOff>29976</xdr:rowOff>
    </xdr:to>
    <xdr:grpSp>
      <xdr:nvGrpSpPr>
        <xdr:cNvPr id="2" name="Grupp 1"/>
        <xdr:cNvGrpSpPr/>
      </xdr:nvGrpSpPr>
      <xdr:grpSpPr>
        <a:xfrm>
          <a:off x="304800" y="190500"/>
          <a:ext cx="1885950" cy="887226"/>
          <a:chOff x="1907704" y="1352104"/>
          <a:chExt cx="5040560" cy="2220912"/>
        </a:xfrm>
      </xdr:grpSpPr>
      <xdr:sp macro="" textlink="">
        <xdr:nvSpPr>
          <xdr:cNvPr id="3" name="AutoShape 5"/>
          <xdr:cNvSpPr>
            <a:spLocks noChangeArrowheads="1"/>
          </xdr:cNvSpPr>
        </xdr:nvSpPr>
        <xdr:spPr bwMode="auto">
          <a:xfrm>
            <a:off x="1907704" y="1352104"/>
            <a:ext cx="2529359"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4" name="AutoShape 37"/>
          <xdr:cNvSpPr>
            <a:spLocks noChangeArrowheads="1"/>
          </xdr:cNvSpPr>
        </xdr:nvSpPr>
        <xdr:spPr bwMode="auto">
          <a:xfrm flipH="1">
            <a:off x="4716463" y="1352104"/>
            <a:ext cx="2231801"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nvGrpSpPr>
          <xdr:cNvPr id="5" name="Group 67"/>
          <xdr:cNvGrpSpPr>
            <a:grpSpLocks/>
          </xdr:cNvGrpSpPr>
        </xdr:nvGrpSpPr>
        <xdr:grpSpPr bwMode="auto">
          <a:xfrm>
            <a:off x="2268538" y="1773226"/>
            <a:ext cx="4148138" cy="1430333"/>
            <a:chOff x="1480" y="1960"/>
            <a:chExt cx="2928" cy="1010"/>
          </a:xfrm>
        </xdr:grpSpPr>
        <xdr:grpSp>
          <xdr:nvGrpSpPr>
            <xdr:cNvPr id="7" name="Group 68"/>
            <xdr:cNvGrpSpPr>
              <a:grpSpLocks/>
            </xdr:cNvGrpSpPr>
          </xdr:nvGrpSpPr>
          <xdr:grpSpPr bwMode="auto">
            <a:xfrm>
              <a:off x="1519" y="2056"/>
              <a:ext cx="2889" cy="832"/>
              <a:chOff x="1972" y="955"/>
              <a:chExt cx="1970" cy="1147"/>
            </a:xfrm>
          </xdr:grpSpPr>
          <xdr:sp macro="" textlink="">
            <xdr:nvSpPr>
              <xdr:cNvPr id="19" name="Arc 69"/>
              <xdr:cNvSpPr>
                <a:spLocks/>
              </xdr:cNvSpPr>
            </xdr:nvSpPr>
            <xdr:spPr bwMode="auto">
              <a:xfrm rot="10800000">
                <a:off x="1972" y="1530"/>
                <a:ext cx="1970" cy="572"/>
              </a:xfrm>
              <a:custGeom>
                <a:avLst/>
                <a:gdLst>
                  <a:gd name="G0" fmla="+- 0 0 0"/>
                  <a:gd name="G1" fmla="+- 21600 0 0"/>
                  <a:gd name="G2" fmla="+- 21600 0 0"/>
                  <a:gd name="T0" fmla="*/ 0 w 21600"/>
                  <a:gd name="T1" fmla="*/ 0 h 21600"/>
                  <a:gd name="T2" fmla="*/ 21600 w 21600"/>
                  <a:gd name="T3" fmla="*/ 21600 h 21600"/>
                  <a:gd name="T4" fmla="*/ 0 w 21600"/>
                  <a:gd name="T5" fmla="*/ 21600 h 21600"/>
                </a:gdLst>
                <a:ahLst/>
                <a:cxnLst>
                  <a:cxn ang="0">
                    <a:pos x="T0" y="T1"/>
                  </a:cxn>
                  <a:cxn ang="0">
                    <a:pos x="T2" y="T3"/>
                  </a:cxn>
                  <a:cxn ang="0">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38100" cap="rnd">
                <a:solidFill>
                  <a:srgbClr val="FF0000"/>
                </a:solidFill>
                <a:round/>
                <a:headEnd type="stealth" w="med" len="med"/>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20" name="Arc 70"/>
              <xdr:cNvSpPr>
                <a:spLocks/>
              </xdr:cNvSpPr>
            </xdr:nvSpPr>
            <xdr:spPr bwMode="auto">
              <a:xfrm rot="10800000">
                <a:off x="1972" y="955"/>
                <a:ext cx="1970" cy="573"/>
              </a:xfrm>
              <a:custGeom>
                <a:avLst/>
                <a:gdLst>
                  <a:gd name="G0" fmla="+- 0 0 0"/>
                  <a:gd name="G1" fmla="+- 0 0 0"/>
                  <a:gd name="G2" fmla="+- 21600 0 0"/>
                  <a:gd name="T0" fmla="*/ 21600 w 21600"/>
                  <a:gd name="T1" fmla="*/ 0 h 21600"/>
                  <a:gd name="T2" fmla="*/ 0 w 21600"/>
                  <a:gd name="T3" fmla="*/ 21600 h 21600"/>
                  <a:gd name="T4" fmla="*/ 0 w 21600"/>
                  <a:gd name="T5" fmla="*/ 0 h 21600"/>
                </a:gdLst>
                <a:ahLst/>
                <a:cxnLst>
                  <a:cxn ang="0">
                    <a:pos x="T0" y="T1"/>
                  </a:cxn>
                  <a:cxn ang="0">
                    <a:pos x="T2" y="T3"/>
                  </a:cxn>
                  <a:cxn ang="0">
                    <a:pos x="T4" y="T5"/>
                  </a:cxn>
                </a:cxnLst>
                <a:rect l="0" t="0" r="r" b="b"/>
                <a:pathLst>
                  <a:path w="21600" h="21600" fill="none" extrusionOk="0">
                    <a:moveTo>
                      <a:pt x="21600" y="0"/>
                    </a:moveTo>
                    <a:cubicBezTo>
                      <a:pt x="21600" y="11929"/>
                      <a:pt x="11929" y="21599"/>
                      <a:pt x="0" y="21600"/>
                    </a:cubicBezTo>
                  </a:path>
                  <a:path w="21600" h="21600" stroke="0" extrusionOk="0">
                    <a:moveTo>
                      <a:pt x="21600" y="0"/>
                    </a:moveTo>
                    <a:cubicBezTo>
                      <a:pt x="21600" y="11929"/>
                      <a:pt x="11929" y="21599"/>
                      <a:pt x="0" y="21600"/>
                    </a:cubicBezTo>
                    <a:lnTo>
                      <a:pt x="0" y="0"/>
                    </a:lnTo>
                    <a:close/>
                  </a:path>
                </a:pathLst>
              </a:custGeom>
              <a:noFill/>
              <a:ln w="38100" cap="rnd">
                <a:solidFill>
                  <a:srgbClr val="FF0000"/>
                </a:solidFill>
                <a:round/>
                <a:headEnd type="none" w="sm" len="sm"/>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sp macro="" textlink="">
          <xdr:nvSpPr>
            <xdr:cNvPr id="8" name="Oval 71"/>
            <xdr:cNvSpPr>
              <a:spLocks noChangeArrowheads="1"/>
            </xdr:cNvSpPr>
          </xdr:nvSpPr>
          <xdr:spPr bwMode="ltGray">
            <a:xfrm>
              <a:off x="2008" y="215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9" name="Oval 72"/>
            <xdr:cNvSpPr>
              <a:spLocks noChangeArrowheads="1"/>
            </xdr:cNvSpPr>
          </xdr:nvSpPr>
          <xdr:spPr bwMode="ltGray">
            <a:xfrm>
              <a:off x="3016"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0" name="Oval 73"/>
            <xdr:cNvSpPr>
              <a:spLocks noChangeArrowheads="1"/>
            </xdr:cNvSpPr>
          </xdr:nvSpPr>
          <xdr:spPr bwMode="ltGray">
            <a:xfrm>
              <a:off x="2549" y="272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1" name="Oval 74"/>
            <xdr:cNvSpPr>
              <a:spLocks noChangeArrowheads="1"/>
            </xdr:cNvSpPr>
          </xdr:nvSpPr>
          <xdr:spPr bwMode="ltGray">
            <a:xfrm>
              <a:off x="1960" y="263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2" name="Oval 75"/>
            <xdr:cNvSpPr>
              <a:spLocks noChangeArrowheads="1"/>
            </xdr:cNvSpPr>
          </xdr:nvSpPr>
          <xdr:spPr bwMode="ltGray">
            <a:xfrm>
              <a:off x="1480" y="239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3" name="Oval 76"/>
            <xdr:cNvSpPr>
              <a:spLocks noChangeArrowheads="1"/>
            </xdr:cNvSpPr>
          </xdr:nvSpPr>
          <xdr:spPr bwMode="ltGray">
            <a:xfrm>
              <a:off x="3688"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4" name="Oval 77"/>
            <xdr:cNvSpPr>
              <a:spLocks noChangeArrowheads="1"/>
            </xdr:cNvSpPr>
          </xdr:nvSpPr>
          <xdr:spPr bwMode="ltGray">
            <a:xfrm>
              <a:off x="4168" y="2824"/>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5" name="Oval 78"/>
            <xdr:cNvSpPr>
              <a:spLocks noChangeArrowheads="1"/>
            </xdr:cNvSpPr>
          </xdr:nvSpPr>
          <xdr:spPr bwMode="ltGray">
            <a:xfrm>
              <a:off x="3688"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6" name="Oval 79"/>
            <xdr:cNvSpPr>
              <a:spLocks noChangeArrowheads="1"/>
            </xdr:cNvSpPr>
          </xdr:nvSpPr>
          <xdr:spPr bwMode="ltGray">
            <a:xfrm>
              <a:off x="4216" y="1960"/>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7" name="Oval 80"/>
            <xdr:cNvSpPr>
              <a:spLocks noChangeArrowheads="1"/>
            </xdr:cNvSpPr>
          </xdr:nvSpPr>
          <xdr:spPr bwMode="ltGray">
            <a:xfrm>
              <a:off x="2536" y="205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8" name="Oval 81"/>
            <xdr:cNvSpPr>
              <a:spLocks noChangeArrowheads="1"/>
            </xdr:cNvSpPr>
          </xdr:nvSpPr>
          <xdr:spPr bwMode="ltGray">
            <a:xfrm>
              <a:off x="3016"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grpSp>
      <xdr:sp macro="" textlink="">
        <xdr:nvSpPr>
          <xdr:cNvPr id="6" name="AutoShape 82"/>
          <xdr:cNvSpPr>
            <a:spLocks noChangeArrowheads="1"/>
          </xdr:cNvSpPr>
        </xdr:nvSpPr>
        <xdr:spPr bwMode="auto">
          <a:xfrm flipH="1" flipV="1">
            <a:off x="5983288" y="2278063"/>
            <a:ext cx="720725" cy="503237"/>
          </a:xfrm>
          <a:prstGeom prst="triangle">
            <a:avLst>
              <a:gd name="adj" fmla="val 50000"/>
            </a:avLst>
          </a:prstGeom>
          <a:solidFill>
            <a:srgbClr val="FF0000"/>
          </a:solidFill>
          <a:ln w="9525">
            <a:solidFill>
              <a:schemeClr val="tx1"/>
            </a:solid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542925</xdr:colOff>
      <xdr:row>8</xdr:row>
      <xdr:rowOff>28575</xdr:rowOff>
    </xdr:from>
    <xdr:to>
      <xdr:col>12</xdr:col>
      <xdr:colOff>0</xdr:colOff>
      <xdr:row>22</xdr:row>
      <xdr:rowOff>104775</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3:F22"/>
  <sheetViews>
    <sheetView showGridLines="0" tabSelected="1" workbookViewId="0">
      <selection activeCell="B11" sqref="B11"/>
    </sheetView>
  </sheetViews>
  <sheetFormatPr defaultRowHeight="15"/>
  <cols>
    <col min="1" max="1" width="4.5703125" customWidth="1"/>
    <col min="2" max="2" width="87.5703125" customWidth="1"/>
  </cols>
  <sheetData>
    <row r="3" spans="2:6" ht="26.25">
      <c r="B3" s="1" t="s">
        <v>11</v>
      </c>
    </row>
    <row r="4" spans="2:6" ht="26.25">
      <c r="B4" s="1" t="s">
        <v>12</v>
      </c>
    </row>
    <row r="5" spans="2:6" ht="18.75">
      <c r="B5" s="7" t="s">
        <v>4</v>
      </c>
    </row>
    <row r="6" spans="2:6" ht="18.75">
      <c r="B6" s="7"/>
    </row>
    <row r="8" spans="2:6" ht="94.5">
      <c r="B8" s="6" t="s">
        <v>23</v>
      </c>
    </row>
    <row r="10" spans="2:6" ht="45">
      <c r="B10" s="5" t="s">
        <v>24</v>
      </c>
    </row>
    <row r="11" spans="2:6">
      <c r="B11" s="5"/>
    </row>
    <row r="12" spans="2:6" ht="45">
      <c r="B12" s="5" t="s">
        <v>22</v>
      </c>
    </row>
    <row r="13" spans="2:6">
      <c r="B13" s="5"/>
    </row>
    <row r="14" spans="2:6">
      <c r="B14" s="5" t="s">
        <v>20</v>
      </c>
      <c r="F14" t="s">
        <v>10</v>
      </c>
    </row>
    <row r="15" spans="2:6">
      <c r="B15" s="5" t="s">
        <v>9</v>
      </c>
    </row>
    <row r="16" spans="2:6">
      <c r="B16" s="5" t="s">
        <v>6</v>
      </c>
    </row>
    <row r="18" spans="2:2" ht="60">
      <c r="B18" s="5" t="s">
        <v>21</v>
      </c>
    </row>
    <row r="20" spans="2:2">
      <c r="B20" s="5" t="s">
        <v>3</v>
      </c>
    </row>
    <row r="22" spans="2:2">
      <c r="B22" s="12" t="s">
        <v>8</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2:G206"/>
  <sheetViews>
    <sheetView workbookViewId="0">
      <selection activeCell="B4" sqref="B4"/>
    </sheetView>
  </sheetViews>
  <sheetFormatPr defaultRowHeight="15"/>
  <cols>
    <col min="1" max="1" width="15.5703125" customWidth="1"/>
    <col min="2" max="2" width="11.42578125" customWidth="1"/>
    <col min="3" max="3" width="14.140625" customWidth="1"/>
    <col min="4" max="4" width="11.28515625" customWidth="1"/>
    <col min="5" max="5" width="18.140625" customWidth="1"/>
    <col min="6" max="6" width="11" customWidth="1"/>
    <col min="7" max="7" width="12.5703125" customWidth="1"/>
  </cols>
  <sheetData>
    <row r="2" spans="1:7" ht="15.75">
      <c r="A2" s="2" t="s">
        <v>15</v>
      </c>
      <c r="B2" s="3"/>
      <c r="C2" s="3"/>
      <c r="D2" s="8"/>
      <c r="E2" s="11" t="s">
        <v>7</v>
      </c>
      <c r="F2" s="11"/>
      <c r="G2" s="8"/>
    </row>
    <row r="5" spans="1:7" ht="30">
      <c r="A5" s="4" t="s">
        <v>2</v>
      </c>
      <c r="B5" s="10" t="s">
        <v>0</v>
      </c>
      <c r="C5" s="10" t="s">
        <v>5</v>
      </c>
      <c r="D5" s="10" t="s">
        <v>1</v>
      </c>
      <c r="E5" s="29"/>
      <c r="F5" s="29"/>
    </row>
    <row r="6" spans="1:7">
      <c r="E6" s="8"/>
      <c r="F6" s="8"/>
    </row>
    <row r="7" spans="1:7">
      <c r="A7">
        <v>1</v>
      </c>
      <c r="B7" s="13">
        <v>5000</v>
      </c>
      <c r="C7" s="13">
        <v>100</v>
      </c>
      <c r="D7" s="13">
        <v>150</v>
      </c>
      <c r="E7" s="22"/>
      <c r="F7" s="22"/>
    </row>
    <row r="8" spans="1:7">
      <c r="A8">
        <v>2</v>
      </c>
      <c r="B8" s="13">
        <v>240</v>
      </c>
      <c r="C8" s="13">
        <v>50</v>
      </c>
      <c r="D8" s="13">
        <v>230</v>
      </c>
      <c r="E8" s="22"/>
      <c r="F8" s="22"/>
    </row>
    <row r="9" spans="1:7">
      <c r="A9">
        <v>3</v>
      </c>
      <c r="B9" s="13">
        <v>1200</v>
      </c>
      <c r="C9" s="13">
        <v>120</v>
      </c>
      <c r="D9" s="13">
        <v>87</v>
      </c>
      <c r="E9" s="22"/>
      <c r="F9" s="22"/>
    </row>
    <row r="10" spans="1:7">
      <c r="A10">
        <v>4</v>
      </c>
      <c r="B10" s="13">
        <v>200</v>
      </c>
      <c r="C10" s="13">
        <v>25</v>
      </c>
      <c r="D10" s="13">
        <v>100</v>
      </c>
      <c r="E10" s="22"/>
      <c r="F10" s="22"/>
    </row>
    <row r="11" spans="1:7">
      <c r="A11">
        <v>5</v>
      </c>
      <c r="B11" s="13">
        <v>75</v>
      </c>
      <c r="C11" s="13">
        <v>10</v>
      </c>
      <c r="D11" s="13">
        <v>2500</v>
      </c>
      <c r="E11" s="22"/>
      <c r="F11" s="22"/>
    </row>
    <row r="12" spans="1:7">
      <c r="A12">
        <v>6</v>
      </c>
      <c r="B12" s="13"/>
      <c r="C12" s="13"/>
      <c r="D12" s="13"/>
      <c r="E12" s="13"/>
      <c r="F12" s="13"/>
    </row>
    <row r="13" spans="1:7">
      <c r="A13">
        <v>7</v>
      </c>
      <c r="B13" s="13"/>
      <c r="C13" s="13"/>
      <c r="D13" s="13"/>
      <c r="E13" s="13"/>
      <c r="F13" s="13"/>
    </row>
    <row r="14" spans="1:7">
      <c r="A14">
        <v>8</v>
      </c>
      <c r="B14" s="13"/>
      <c r="C14" s="13"/>
      <c r="D14" s="13"/>
      <c r="E14" s="13"/>
      <c r="F14" s="13"/>
    </row>
    <row r="15" spans="1:7">
      <c r="A15">
        <v>9</v>
      </c>
      <c r="B15" s="13"/>
      <c r="C15" s="13"/>
      <c r="D15" s="13"/>
      <c r="E15" s="13"/>
      <c r="F15" s="13"/>
    </row>
    <row r="16" spans="1:7">
      <c r="A16">
        <v>10</v>
      </c>
      <c r="B16" s="13"/>
      <c r="C16" s="13"/>
      <c r="D16" s="13"/>
      <c r="E16" s="13"/>
      <c r="F16" s="13"/>
    </row>
    <row r="17" spans="1:6">
      <c r="A17">
        <v>11</v>
      </c>
      <c r="B17" s="13"/>
      <c r="C17" s="13"/>
      <c r="D17" s="13"/>
      <c r="E17" s="13"/>
      <c r="F17" s="13"/>
    </row>
    <row r="18" spans="1:6">
      <c r="A18">
        <v>12</v>
      </c>
      <c r="B18" s="13"/>
      <c r="C18" s="13"/>
      <c r="D18" s="13"/>
      <c r="E18" s="13"/>
      <c r="F18" s="13"/>
    </row>
    <row r="19" spans="1:6">
      <c r="A19">
        <v>13</v>
      </c>
      <c r="B19" s="13"/>
      <c r="C19" s="13"/>
      <c r="D19" s="13"/>
      <c r="E19" s="13"/>
      <c r="F19" s="13"/>
    </row>
    <row r="20" spans="1:6">
      <c r="A20">
        <v>14</v>
      </c>
      <c r="B20" s="13"/>
      <c r="C20" s="13"/>
      <c r="D20" s="13"/>
      <c r="E20" s="13"/>
      <c r="F20" s="13"/>
    </row>
    <row r="21" spans="1:6">
      <c r="A21">
        <v>15</v>
      </c>
      <c r="B21" s="13"/>
      <c r="C21" s="13"/>
      <c r="D21" s="13"/>
      <c r="E21" s="13"/>
      <c r="F21" s="13"/>
    </row>
    <row r="22" spans="1:6">
      <c r="A22">
        <v>16</v>
      </c>
      <c r="B22" s="13"/>
      <c r="C22" s="13"/>
      <c r="D22" s="13"/>
      <c r="E22" s="13"/>
      <c r="F22" s="13"/>
    </row>
    <row r="23" spans="1:6">
      <c r="A23">
        <v>17</v>
      </c>
      <c r="B23" s="13"/>
      <c r="C23" s="13"/>
      <c r="D23" s="13"/>
      <c r="E23" s="13"/>
      <c r="F23" s="13"/>
    </row>
    <row r="24" spans="1:6">
      <c r="A24">
        <v>18</v>
      </c>
      <c r="B24" s="13"/>
      <c r="C24" s="13"/>
      <c r="D24" s="13"/>
      <c r="E24" s="13"/>
      <c r="F24" s="13"/>
    </row>
    <row r="25" spans="1:6">
      <c r="A25">
        <v>19</v>
      </c>
      <c r="B25" s="13"/>
      <c r="C25" s="13"/>
      <c r="D25" s="13"/>
      <c r="E25" s="13"/>
      <c r="F25" s="13"/>
    </row>
    <row r="26" spans="1:6">
      <c r="A26">
        <v>20</v>
      </c>
      <c r="B26" s="13"/>
      <c r="C26" s="13"/>
      <c r="D26" s="13"/>
      <c r="E26" s="13"/>
      <c r="F26" s="13"/>
    </row>
    <row r="27" spans="1:6">
      <c r="B27" s="13"/>
      <c r="C27" s="13"/>
      <c r="D27" s="13"/>
      <c r="E27" s="13"/>
      <c r="F27" s="13"/>
    </row>
    <row r="28" spans="1:6">
      <c r="B28" s="13"/>
      <c r="C28" s="13"/>
      <c r="D28" s="13"/>
      <c r="E28" s="13"/>
      <c r="F28" s="13"/>
    </row>
    <row r="29" spans="1:6">
      <c r="B29" s="13"/>
      <c r="C29" s="13"/>
      <c r="D29" s="13"/>
      <c r="E29" s="13"/>
      <c r="F29" s="13"/>
    </row>
    <row r="30" spans="1:6">
      <c r="B30" s="13"/>
      <c r="C30" s="13"/>
      <c r="D30" s="13"/>
      <c r="E30" s="13"/>
      <c r="F30" s="13"/>
    </row>
    <row r="31" spans="1:6">
      <c r="B31" s="13"/>
      <c r="C31" s="13"/>
      <c r="D31" s="13"/>
      <c r="E31" s="13"/>
      <c r="F31" s="13"/>
    </row>
    <row r="32" spans="1:6">
      <c r="B32" s="13"/>
      <c r="C32" s="13"/>
      <c r="D32" s="13"/>
      <c r="E32" s="13"/>
      <c r="F32" s="13"/>
    </row>
    <row r="33" spans="2:6">
      <c r="B33" s="13"/>
      <c r="C33" s="13"/>
      <c r="D33" s="13"/>
      <c r="E33" s="13"/>
      <c r="F33" s="13"/>
    </row>
    <row r="34" spans="2:6">
      <c r="B34" s="13"/>
      <c r="C34" s="13"/>
      <c r="D34" s="13"/>
      <c r="E34" s="13"/>
      <c r="F34" s="13"/>
    </row>
    <row r="35" spans="2:6">
      <c r="B35" s="13"/>
      <c r="C35" s="13"/>
      <c r="D35" s="13"/>
      <c r="E35" s="13"/>
      <c r="F35" s="13"/>
    </row>
    <row r="36" spans="2:6">
      <c r="B36" s="13"/>
      <c r="C36" s="13"/>
      <c r="D36" s="13"/>
      <c r="E36" s="13"/>
      <c r="F36" s="13"/>
    </row>
    <row r="37" spans="2:6">
      <c r="B37" s="13"/>
      <c r="C37" s="13"/>
      <c r="D37" s="13"/>
      <c r="E37" s="13"/>
      <c r="F37" s="13"/>
    </row>
    <row r="38" spans="2:6">
      <c r="B38" s="13"/>
      <c r="C38" s="13"/>
      <c r="D38" s="13"/>
      <c r="E38" s="13"/>
      <c r="F38" s="13"/>
    </row>
    <row r="39" spans="2:6">
      <c r="B39" s="13"/>
      <c r="C39" s="13"/>
      <c r="D39" s="13"/>
      <c r="E39" s="13"/>
      <c r="F39" s="13"/>
    </row>
    <row r="40" spans="2:6">
      <c r="B40" s="13"/>
      <c r="C40" s="13"/>
      <c r="D40" s="13"/>
      <c r="E40" s="13"/>
      <c r="F40" s="13"/>
    </row>
    <row r="41" spans="2:6">
      <c r="B41" s="13"/>
      <c r="C41" s="13"/>
      <c r="D41" s="13"/>
      <c r="E41" s="13"/>
      <c r="F41" s="13"/>
    </row>
    <row r="42" spans="2:6">
      <c r="B42" s="13"/>
      <c r="C42" s="13"/>
      <c r="D42" s="13"/>
      <c r="E42" s="13"/>
      <c r="F42" s="13"/>
    </row>
    <row r="43" spans="2:6">
      <c r="B43" s="13"/>
      <c r="C43" s="13"/>
      <c r="D43" s="13"/>
      <c r="E43" s="13"/>
      <c r="F43" s="13"/>
    </row>
    <row r="44" spans="2:6">
      <c r="B44" s="13"/>
      <c r="C44" s="13"/>
      <c r="D44" s="13"/>
      <c r="E44" s="13"/>
      <c r="F44" s="13"/>
    </row>
    <row r="45" spans="2:6">
      <c r="B45" s="13"/>
      <c r="C45" s="13"/>
      <c r="D45" s="13"/>
      <c r="E45" s="13"/>
      <c r="F45" s="13"/>
    </row>
    <row r="46" spans="2:6">
      <c r="B46" s="13"/>
      <c r="C46" s="13"/>
      <c r="D46" s="13"/>
      <c r="E46" s="13"/>
      <c r="F46" s="13"/>
    </row>
    <row r="47" spans="2:6">
      <c r="B47" s="13"/>
      <c r="C47" s="13"/>
      <c r="D47" s="13"/>
      <c r="E47" s="13"/>
      <c r="F47" s="13"/>
    </row>
    <row r="48" spans="2:6">
      <c r="B48" s="13"/>
      <c r="C48" s="13"/>
      <c r="D48" s="13"/>
      <c r="E48" s="13"/>
      <c r="F48" s="13"/>
    </row>
    <row r="49" spans="2:6">
      <c r="B49" s="13"/>
      <c r="C49" s="13"/>
      <c r="D49" s="13"/>
      <c r="E49" s="13"/>
      <c r="F49" s="13"/>
    </row>
    <row r="50" spans="2:6">
      <c r="B50" s="13"/>
      <c r="C50" s="13"/>
      <c r="D50" s="13"/>
      <c r="E50" s="13"/>
      <c r="F50" s="13"/>
    </row>
    <row r="51" spans="2:6">
      <c r="B51" s="13"/>
      <c r="C51" s="13"/>
      <c r="D51" s="13"/>
      <c r="E51" s="13"/>
      <c r="F51" s="13"/>
    </row>
    <row r="52" spans="2:6">
      <c r="B52" s="13"/>
      <c r="C52" s="13"/>
      <c r="D52" s="13"/>
      <c r="E52" s="13"/>
      <c r="F52" s="13"/>
    </row>
    <row r="53" spans="2:6">
      <c r="B53" s="13"/>
      <c r="C53" s="13"/>
      <c r="D53" s="13"/>
      <c r="E53" s="13"/>
      <c r="F53" s="13"/>
    </row>
    <row r="54" spans="2:6">
      <c r="B54" s="13"/>
      <c r="C54" s="13"/>
      <c r="D54" s="13"/>
      <c r="E54" s="13"/>
      <c r="F54" s="13"/>
    </row>
    <row r="55" spans="2:6">
      <c r="B55" s="13"/>
      <c r="C55" s="13"/>
      <c r="D55" s="13"/>
      <c r="E55" s="13"/>
      <c r="F55" s="13"/>
    </row>
    <row r="56" spans="2:6">
      <c r="B56" s="13"/>
      <c r="C56" s="13"/>
      <c r="D56" s="13"/>
      <c r="E56" s="13"/>
      <c r="F56" s="13"/>
    </row>
    <row r="57" spans="2:6">
      <c r="B57" s="13"/>
      <c r="C57" s="13"/>
      <c r="D57" s="13"/>
      <c r="E57" s="13"/>
      <c r="F57" s="13"/>
    </row>
    <row r="58" spans="2:6">
      <c r="B58" s="13"/>
      <c r="C58" s="13"/>
      <c r="D58" s="13"/>
      <c r="E58" s="13"/>
      <c r="F58" s="13"/>
    </row>
    <row r="59" spans="2:6">
      <c r="B59" s="13"/>
      <c r="C59" s="13"/>
      <c r="D59" s="13"/>
      <c r="E59" s="13"/>
      <c r="F59" s="13"/>
    </row>
    <row r="60" spans="2:6">
      <c r="B60" s="13"/>
      <c r="C60" s="13"/>
      <c r="D60" s="13"/>
      <c r="E60" s="13"/>
      <c r="F60" s="13"/>
    </row>
    <row r="61" spans="2:6">
      <c r="B61" s="13"/>
      <c r="C61" s="13"/>
      <c r="D61" s="13"/>
      <c r="E61" s="13"/>
      <c r="F61" s="13"/>
    </row>
    <row r="62" spans="2:6">
      <c r="B62" s="13"/>
      <c r="C62" s="13"/>
      <c r="D62" s="13"/>
      <c r="E62" s="13"/>
      <c r="F62" s="13"/>
    </row>
    <row r="63" spans="2:6">
      <c r="B63" s="13"/>
      <c r="C63" s="13"/>
      <c r="D63" s="13"/>
      <c r="E63" s="13"/>
      <c r="F63" s="13"/>
    </row>
    <row r="64" spans="2:6">
      <c r="B64" s="13"/>
      <c r="C64" s="13"/>
      <c r="D64" s="13"/>
      <c r="E64" s="13"/>
      <c r="F64" s="13"/>
    </row>
    <row r="65" spans="2:6">
      <c r="B65" s="13"/>
      <c r="C65" s="13"/>
      <c r="D65" s="13"/>
      <c r="E65" s="13"/>
      <c r="F65" s="13"/>
    </row>
    <row r="66" spans="2:6">
      <c r="B66" s="13"/>
      <c r="C66" s="13"/>
      <c r="D66" s="13"/>
      <c r="E66" s="13"/>
      <c r="F66" s="13"/>
    </row>
    <row r="67" spans="2:6">
      <c r="B67" s="13"/>
      <c r="C67" s="13"/>
      <c r="D67" s="13"/>
      <c r="E67" s="13"/>
      <c r="F67" s="13"/>
    </row>
    <row r="68" spans="2:6">
      <c r="B68" s="13"/>
      <c r="C68" s="13"/>
      <c r="D68" s="13"/>
      <c r="E68" s="13"/>
      <c r="F68" s="13"/>
    </row>
    <row r="69" spans="2:6">
      <c r="B69" s="13"/>
      <c r="C69" s="13"/>
      <c r="D69" s="13"/>
      <c r="E69" s="13"/>
      <c r="F69" s="13"/>
    </row>
    <row r="70" spans="2:6">
      <c r="B70" s="13"/>
      <c r="C70" s="13"/>
      <c r="D70" s="13"/>
      <c r="E70" s="13"/>
      <c r="F70" s="13"/>
    </row>
    <row r="71" spans="2:6">
      <c r="B71" s="13"/>
      <c r="C71" s="13"/>
      <c r="D71" s="13"/>
      <c r="E71" s="13"/>
      <c r="F71" s="13"/>
    </row>
    <row r="72" spans="2:6">
      <c r="B72" s="13"/>
      <c r="C72" s="13"/>
      <c r="D72" s="13"/>
      <c r="E72" s="13"/>
      <c r="F72" s="13"/>
    </row>
    <row r="73" spans="2:6">
      <c r="B73" s="13"/>
      <c r="C73" s="13"/>
      <c r="D73" s="13"/>
      <c r="E73" s="13"/>
      <c r="F73" s="13"/>
    </row>
    <row r="74" spans="2:6">
      <c r="B74" s="13"/>
      <c r="C74" s="13"/>
      <c r="D74" s="13"/>
      <c r="E74" s="13"/>
      <c r="F74" s="13"/>
    </row>
    <row r="75" spans="2:6">
      <c r="B75" s="13"/>
      <c r="C75" s="13"/>
      <c r="D75" s="13"/>
      <c r="E75" s="13"/>
      <c r="F75" s="13"/>
    </row>
    <row r="76" spans="2:6">
      <c r="B76" s="13"/>
      <c r="C76" s="13"/>
      <c r="D76" s="13"/>
      <c r="E76" s="13"/>
      <c r="F76" s="13"/>
    </row>
    <row r="77" spans="2:6">
      <c r="B77" s="13"/>
      <c r="C77" s="13"/>
      <c r="D77" s="13"/>
      <c r="E77" s="13"/>
      <c r="F77" s="13"/>
    </row>
    <row r="78" spans="2:6">
      <c r="B78" s="13"/>
      <c r="C78" s="13"/>
      <c r="D78" s="13"/>
      <c r="E78" s="13"/>
      <c r="F78" s="13"/>
    </row>
    <row r="79" spans="2:6">
      <c r="B79" s="13"/>
      <c r="C79" s="13"/>
      <c r="D79" s="13"/>
      <c r="E79" s="13"/>
      <c r="F79" s="13"/>
    </row>
    <row r="80" spans="2:6">
      <c r="B80" s="13"/>
      <c r="C80" s="13"/>
      <c r="D80" s="13"/>
      <c r="E80" s="13"/>
      <c r="F80" s="13"/>
    </row>
    <row r="81" spans="2:6">
      <c r="B81" s="13"/>
      <c r="C81" s="13"/>
      <c r="D81" s="13"/>
      <c r="E81" s="13"/>
      <c r="F81" s="13"/>
    </row>
    <row r="82" spans="2:6">
      <c r="B82" s="13"/>
      <c r="C82" s="13"/>
      <c r="D82" s="13"/>
      <c r="E82" s="13"/>
      <c r="F82" s="13"/>
    </row>
    <row r="83" spans="2:6">
      <c r="B83" s="13"/>
      <c r="C83" s="13"/>
      <c r="D83" s="13"/>
      <c r="E83" s="13"/>
      <c r="F83" s="13"/>
    </row>
    <row r="84" spans="2:6">
      <c r="B84" s="13"/>
      <c r="C84" s="13"/>
      <c r="D84" s="13"/>
      <c r="E84" s="13"/>
      <c r="F84" s="13"/>
    </row>
    <row r="85" spans="2:6">
      <c r="B85" s="13"/>
      <c r="C85" s="13"/>
      <c r="D85" s="13"/>
      <c r="E85" s="13"/>
      <c r="F85" s="13"/>
    </row>
    <row r="86" spans="2:6">
      <c r="B86" s="13"/>
      <c r="C86" s="13"/>
      <c r="D86" s="13"/>
      <c r="E86" s="13"/>
      <c r="F86" s="13"/>
    </row>
    <row r="87" spans="2:6">
      <c r="B87" s="13"/>
      <c r="C87" s="13"/>
      <c r="D87" s="13"/>
      <c r="E87" s="13"/>
      <c r="F87" s="13"/>
    </row>
    <row r="88" spans="2:6">
      <c r="B88" s="13"/>
      <c r="C88" s="13"/>
      <c r="D88" s="13"/>
      <c r="E88" s="13"/>
      <c r="F88" s="13"/>
    </row>
    <row r="89" spans="2:6">
      <c r="B89" s="13"/>
      <c r="C89" s="13"/>
      <c r="D89" s="13"/>
      <c r="E89" s="13"/>
      <c r="F89" s="13"/>
    </row>
    <row r="90" spans="2:6">
      <c r="B90" s="13"/>
      <c r="C90" s="13"/>
      <c r="D90" s="13"/>
      <c r="E90" s="13"/>
      <c r="F90" s="13"/>
    </row>
    <row r="91" spans="2:6">
      <c r="B91" s="13"/>
      <c r="C91" s="13"/>
      <c r="D91" s="13"/>
      <c r="E91" s="13"/>
      <c r="F91" s="13"/>
    </row>
    <row r="92" spans="2:6">
      <c r="B92" s="13"/>
      <c r="C92" s="13"/>
      <c r="D92" s="13"/>
      <c r="E92" s="13"/>
      <c r="F92" s="13"/>
    </row>
    <row r="93" spans="2:6">
      <c r="B93" s="13"/>
      <c r="C93" s="13"/>
      <c r="D93" s="13"/>
      <c r="E93" s="13"/>
      <c r="F93" s="13"/>
    </row>
    <row r="94" spans="2:6">
      <c r="B94" s="13"/>
      <c r="C94" s="13"/>
      <c r="D94" s="13"/>
      <c r="E94" s="13"/>
      <c r="F94" s="13"/>
    </row>
    <row r="95" spans="2:6">
      <c r="B95" s="13"/>
      <c r="C95" s="13"/>
      <c r="D95" s="13"/>
      <c r="E95" s="13"/>
      <c r="F95" s="13"/>
    </row>
    <row r="96" spans="2:6">
      <c r="B96" s="13"/>
      <c r="C96" s="13"/>
      <c r="D96" s="13"/>
      <c r="E96" s="13"/>
      <c r="F96" s="13"/>
    </row>
    <row r="97" spans="2:6">
      <c r="B97" s="13"/>
      <c r="C97" s="13"/>
      <c r="D97" s="13"/>
      <c r="E97" s="13"/>
      <c r="F97" s="13"/>
    </row>
    <row r="98" spans="2:6">
      <c r="B98" s="13"/>
      <c r="C98" s="13"/>
      <c r="D98" s="13"/>
      <c r="E98" s="13"/>
      <c r="F98" s="13"/>
    </row>
    <row r="99" spans="2:6">
      <c r="B99" s="13"/>
      <c r="C99" s="13"/>
      <c r="D99" s="13"/>
      <c r="E99" s="13"/>
      <c r="F99" s="13"/>
    </row>
    <row r="100" spans="2:6">
      <c r="B100" s="13"/>
      <c r="C100" s="13"/>
      <c r="D100" s="13"/>
      <c r="E100" s="13"/>
      <c r="F100" s="13"/>
    </row>
    <row r="101" spans="2:6">
      <c r="B101" s="13"/>
      <c r="C101" s="13"/>
      <c r="D101" s="13"/>
      <c r="E101" s="13"/>
      <c r="F101" s="13"/>
    </row>
    <row r="102" spans="2:6">
      <c r="B102" s="13"/>
      <c r="C102" s="13"/>
      <c r="D102" s="13"/>
      <c r="E102" s="13"/>
      <c r="F102" s="13"/>
    </row>
    <row r="103" spans="2:6">
      <c r="B103" s="13"/>
      <c r="C103" s="13"/>
      <c r="D103" s="13"/>
      <c r="E103" s="13"/>
      <c r="F103" s="13"/>
    </row>
    <row r="104" spans="2:6">
      <c r="B104" s="13"/>
      <c r="C104" s="13"/>
      <c r="D104" s="13"/>
      <c r="E104" s="13"/>
      <c r="F104" s="13"/>
    </row>
    <row r="105" spans="2:6">
      <c r="B105" s="13"/>
      <c r="C105" s="13"/>
      <c r="D105" s="13"/>
      <c r="E105" s="13"/>
      <c r="F105" s="13"/>
    </row>
    <row r="106" spans="2:6">
      <c r="B106" s="13"/>
      <c r="C106" s="13"/>
      <c r="D106" s="13"/>
      <c r="E106" s="13"/>
      <c r="F106" s="13"/>
    </row>
    <row r="107" spans="2:6">
      <c r="B107" s="13"/>
      <c r="C107" s="13"/>
      <c r="D107" s="13"/>
      <c r="E107" s="13"/>
      <c r="F107" s="13"/>
    </row>
    <row r="108" spans="2:6">
      <c r="B108" s="13"/>
      <c r="C108" s="13"/>
      <c r="D108" s="13"/>
      <c r="E108" s="13"/>
      <c r="F108" s="13"/>
    </row>
    <row r="109" spans="2:6">
      <c r="B109" s="13"/>
      <c r="C109" s="13"/>
      <c r="D109" s="13"/>
      <c r="E109" s="13"/>
      <c r="F109" s="13"/>
    </row>
    <row r="110" spans="2:6">
      <c r="B110" s="13"/>
      <c r="C110" s="13"/>
      <c r="D110" s="13"/>
      <c r="E110" s="13"/>
      <c r="F110" s="13"/>
    </row>
    <row r="111" spans="2:6">
      <c r="B111" s="13"/>
      <c r="C111" s="13"/>
      <c r="D111" s="13"/>
      <c r="E111" s="13"/>
      <c r="F111" s="13"/>
    </row>
    <row r="112" spans="2:6">
      <c r="B112" s="13"/>
      <c r="C112" s="13"/>
      <c r="D112" s="13"/>
      <c r="E112" s="13"/>
      <c r="F112" s="13"/>
    </row>
    <row r="113" spans="2:6">
      <c r="B113" s="13"/>
      <c r="C113" s="13"/>
      <c r="D113" s="13"/>
      <c r="E113" s="13"/>
      <c r="F113" s="13"/>
    </row>
    <row r="114" spans="2:6">
      <c r="B114" s="13"/>
      <c r="C114" s="13"/>
      <c r="D114" s="13"/>
      <c r="E114" s="13"/>
      <c r="F114" s="13"/>
    </row>
    <row r="115" spans="2:6">
      <c r="B115" s="13"/>
      <c r="C115" s="13"/>
      <c r="D115" s="13"/>
      <c r="E115" s="13"/>
      <c r="F115" s="13"/>
    </row>
    <row r="116" spans="2:6">
      <c r="B116" s="13"/>
      <c r="C116" s="13"/>
      <c r="D116" s="13"/>
      <c r="E116" s="13"/>
      <c r="F116" s="13"/>
    </row>
    <row r="117" spans="2:6">
      <c r="B117" s="13"/>
      <c r="C117" s="13"/>
      <c r="D117" s="13"/>
      <c r="E117" s="13"/>
      <c r="F117" s="13"/>
    </row>
    <row r="118" spans="2:6">
      <c r="B118" s="13"/>
      <c r="C118" s="13"/>
      <c r="D118" s="13"/>
      <c r="E118" s="13"/>
      <c r="F118" s="13"/>
    </row>
    <row r="119" spans="2:6">
      <c r="B119" s="13"/>
      <c r="C119" s="13"/>
      <c r="D119" s="13"/>
      <c r="E119" s="13"/>
      <c r="F119" s="13"/>
    </row>
    <row r="120" spans="2:6">
      <c r="B120" s="13"/>
      <c r="C120" s="13"/>
      <c r="D120" s="13"/>
      <c r="E120" s="13"/>
      <c r="F120" s="13"/>
    </row>
    <row r="121" spans="2:6">
      <c r="B121" s="13"/>
      <c r="C121" s="13"/>
      <c r="D121" s="13"/>
      <c r="E121" s="13"/>
      <c r="F121" s="13"/>
    </row>
    <row r="122" spans="2:6">
      <c r="B122" s="13"/>
      <c r="C122" s="13"/>
      <c r="D122" s="13"/>
      <c r="E122" s="13"/>
      <c r="F122" s="13"/>
    </row>
    <row r="123" spans="2:6">
      <c r="B123" s="13"/>
      <c r="C123" s="13"/>
      <c r="D123" s="13"/>
      <c r="E123" s="13"/>
      <c r="F123" s="13"/>
    </row>
    <row r="124" spans="2:6">
      <c r="B124" s="13"/>
      <c r="C124" s="13"/>
      <c r="D124" s="13"/>
      <c r="E124" s="13"/>
      <c r="F124" s="13"/>
    </row>
    <row r="125" spans="2:6">
      <c r="B125" s="13"/>
      <c r="C125" s="13"/>
      <c r="D125" s="13"/>
      <c r="E125" s="13"/>
      <c r="F125" s="13"/>
    </row>
    <row r="126" spans="2:6">
      <c r="B126" s="13"/>
      <c r="C126" s="13"/>
      <c r="D126" s="13"/>
      <c r="E126" s="13"/>
      <c r="F126" s="13"/>
    </row>
    <row r="127" spans="2:6">
      <c r="B127" s="13"/>
      <c r="C127" s="13"/>
      <c r="D127" s="13"/>
      <c r="E127" s="13"/>
      <c r="F127" s="13"/>
    </row>
    <row r="128" spans="2:6">
      <c r="B128" s="13"/>
      <c r="C128" s="13"/>
      <c r="D128" s="13"/>
      <c r="E128" s="13"/>
      <c r="F128" s="13"/>
    </row>
    <row r="129" spans="2:6">
      <c r="B129" s="13"/>
      <c r="C129" s="13"/>
      <c r="D129" s="13"/>
      <c r="E129" s="13"/>
      <c r="F129" s="13"/>
    </row>
    <row r="130" spans="2:6">
      <c r="B130" s="13"/>
      <c r="C130" s="13"/>
      <c r="D130" s="13"/>
      <c r="E130" s="13"/>
      <c r="F130" s="13"/>
    </row>
    <row r="131" spans="2:6">
      <c r="B131" s="13"/>
      <c r="C131" s="13"/>
      <c r="D131" s="13"/>
      <c r="E131" s="13"/>
      <c r="F131" s="13"/>
    </row>
    <row r="132" spans="2:6">
      <c r="B132" s="13"/>
      <c r="C132" s="13"/>
      <c r="D132" s="13"/>
      <c r="E132" s="13"/>
      <c r="F132" s="13"/>
    </row>
    <row r="133" spans="2:6">
      <c r="B133" s="13"/>
      <c r="C133" s="13"/>
      <c r="D133" s="13"/>
      <c r="E133" s="13"/>
      <c r="F133" s="13"/>
    </row>
    <row r="134" spans="2:6">
      <c r="B134" s="13"/>
      <c r="C134" s="13"/>
      <c r="D134" s="13"/>
      <c r="E134" s="13"/>
      <c r="F134" s="13"/>
    </row>
    <row r="135" spans="2:6">
      <c r="B135" s="13"/>
      <c r="C135" s="13"/>
      <c r="D135" s="13"/>
      <c r="E135" s="13"/>
      <c r="F135" s="13"/>
    </row>
    <row r="136" spans="2:6">
      <c r="B136" s="13"/>
      <c r="C136" s="13"/>
      <c r="D136" s="13"/>
      <c r="E136" s="13"/>
      <c r="F136" s="13"/>
    </row>
    <row r="137" spans="2:6">
      <c r="B137" s="13"/>
      <c r="C137" s="13"/>
      <c r="D137" s="13"/>
      <c r="E137" s="13"/>
      <c r="F137" s="13"/>
    </row>
    <row r="138" spans="2:6">
      <c r="B138" s="13"/>
      <c r="C138" s="13"/>
      <c r="D138" s="13"/>
      <c r="E138" s="13"/>
      <c r="F138" s="13"/>
    </row>
    <row r="139" spans="2:6">
      <c r="B139" s="13"/>
      <c r="C139" s="13"/>
      <c r="D139" s="13"/>
      <c r="E139" s="13"/>
      <c r="F139" s="13"/>
    </row>
    <row r="140" spans="2:6">
      <c r="B140" s="13"/>
      <c r="C140" s="13"/>
      <c r="D140" s="13"/>
      <c r="E140" s="13"/>
      <c r="F140" s="13"/>
    </row>
    <row r="141" spans="2:6">
      <c r="B141" s="13"/>
      <c r="C141" s="13"/>
      <c r="D141" s="13"/>
      <c r="E141" s="13"/>
      <c r="F141" s="13"/>
    </row>
    <row r="142" spans="2:6">
      <c r="B142" s="13"/>
      <c r="C142" s="13"/>
      <c r="D142" s="13"/>
      <c r="E142" s="13"/>
      <c r="F142" s="13"/>
    </row>
    <row r="143" spans="2:6">
      <c r="B143" s="13"/>
      <c r="C143" s="13"/>
      <c r="D143" s="13"/>
      <c r="E143" s="13"/>
      <c r="F143" s="13"/>
    </row>
    <row r="144" spans="2:6">
      <c r="B144" s="13"/>
      <c r="C144" s="13"/>
      <c r="D144" s="13"/>
      <c r="E144" s="13"/>
      <c r="F144" s="13"/>
    </row>
    <row r="145" spans="2:6">
      <c r="B145" s="13"/>
      <c r="C145" s="13"/>
      <c r="D145" s="13"/>
      <c r="E145" s="13"/>
      <c r="F145" s="13"/>
    </row>
    <row r="146" spans="2:6">
      <c r="B146" s="13"/>
      <c r="C146" s="13"/>
      <c r="D146" s="13"/>
      <c r="E146" s="13"/>
      <c r="F146" s="13"/>
    </row>
    <row r="147" spans="2:6">
      <c r="B147" s="13"/>
      <c r="C147" s="13"/>
      <c r="D147" s="13"/>
      <c r="E147" s="13"/>
      <c r="F147" s="13"/>
    </row>
    <row r="148" spans="2:6">
      <c r="B148" s="13"/>
      <c r="C148" s="13"/>
      <c r="D148" s="13"/>
      <c r="E148" s="13"/>
      <c r="F148" s="13"/>
    </row>
    <row r="149" spans="2:6">
      <c r="B149" s="13"/>
      <c r="C149" s="13"/>
      <c r="D149" s="13"/>
      <c r="E149" s="13"/>
      <c r="F149" s="13"/>
    </row>
    <row r="150" spans="2:6">
      <c r="B150" s="13"/>
      <c r="C150" s="13"/>
      <c r="D150" s="13"/>
      <c r="E150" s="13"/>
      <c r="F150" s="13"/>
    </row>
    <row r="151" spans="2:6">
      <c r="B151" s="13"/>
      <c r="C151" s="13"/>
      <c r="D151" s="13"/>
      <c r="E151" s="13"/>
      <c r="F151" s="13"/>
    </row>
    <row r="152" spans="2:6">
      <c r="B152" s="13"/>
      <c r="C152" s="13"/>
      <c r="D152" s="13"/>
      <c r="E152" s="13"/>
      <c r="F152" s="13"/>
    </row>
    <row r="153" spans="2:6">
      <c r="B153" s="13"/>
      <c r="C153" s="13"/>
      <c r="D153" s="13"/>
      <c r="E153" s="13"/>
      <c r="F153" s="13"/>
    </row>
    <row r="154" spans="2:6">
      <c r="B154" s="13"/>
      <c r="C154" s="13"/>
      <c r="D154" s="13"/>
      <c r="E154" s="13"/>
      <c r="F154" s="13"/>
    </row>
    <row r="155" spans="2:6">
      <c r="B155" s="13"/>
      <c r="C155" s="13"/>
      <c r="D155" s="13"/>
      <c r="E155" s="13"/>
      <c r="F155" s="13"/>
    </row>
    <row r="156" spans="2:6">
      <c r="B156" s="13"/>
      <c r="C156" s="13"/>
      <c r="D156" s="13"/>
      <c r="E156" s="13"/>
      <c r="F156" s="13"/>
    </row>
    <row r="157" spans="2:6">
      <c r="B157" s="13"/>
      <c r="C157" s="13"/>
      <c r="D157" s="13"/>
      <c r="E157" s="13"/>
      <c r="F157" s="13"/>
    </row>
    <row r="158" spans="2:6">
      <c r="B158" s="13"/>
      <c r="C158" s="13"/>
      <c r="D158" s="13"/>
      <c r="E158" s="13"/>
      <c r="F158" s="13"/>
    </row>
    <row r="159" spans="2:6">
      <c r="B159" s="13"/>
      <c r="C159" s="13"/>
      <c r="D159" s="13"/>
      <c r="E159" s="13"/>
      <c r="F159" s="13"/>
    </row>
    <row r="160" spans="2:6">
      <c r="B160" s="13"/>
      <c r="C160" s="13"/>
      <c r="D160" s="13"/>
      <c r="E160" s="13"/>
      <c r="F160" s="13"/>
    </row>
    <row r="161" spans="2:6">
      <c r="B161" s="13"/>
      <c r="C161" s="13"/>
      <c r="D161" s="13"/>
      <c r="E161" s="13"/>
      <c r="F161" s="13"/>
    </row>
    <row r="162" spans="2:6">
      <c r="B162" s="13"/>
      <c r="C162" s="13"/>
      <c r="D162" s="13"/>
      <c r="E162" s="13"/>
      <c r="F162" s="13"/>
    </row>
    <row r="163" spans="2:6">
      <c r="B163" s="13"/>
      <c r="C163" s="13"/>
      <c r="D163" s="13"/>
      <c r="E163" s="13"/>
      <c r="F163" s="13"/>
    </row>
    <row r="164" spans="2:6">
      <c r="B164" s="13"/>
      <c r="C164" s="13"/>
      <c r="D164" s="13"/>
      <c r="E164" s="13"/>
      <c r="F164" s="13"/>
    </row>
    <row r="165" spans="2:6">
      <c r="B165" s="13"/>
      <c r="C165" s="13"/>
      <c r="D165" s="13"/>
      <c r="E165" s="13"/>
      <c r="F165" s="13"/>
    </row>
    <row r="166" spans="2:6">
      <c r="B166" s="13"/>
      <c r="C166" s="13"/>
      <c r="D166" s="13"/>
      <c r="E166" s="13"/>
      <c r="F166" s="13"/>
    </row>
    <row r="167" spans="2:6">
      <c r="B167" s="13"/>
      <c r="C167" s="13"/>
      <c r="D167" s="13"/>
      <c r="E167" s="13"/>
      <c r="F167" s="13"/>
    </row>
    <row r="168" spans="2:6">
      <c r="B168" s="13"/>
      <c r="C168" s="13"/>
      <c r="D168" s="13"/>
      <c r="E168" s="13"/>
      <c r="F168" s="13"/>
    </row>
    <row r="169" spans="2:6">
      <c r="B169" s="13"/>
      <c r="C169" s="13"/>
      <c r="D169" s="13"/>
      <c r="E169" s="13"/>
      <c r="F169" s="13"/>
    </row>
    <row r="170" spans="2:6">
      <c r="B170" s="13"/>
      <c r="C170" s="13"/>
      <c r="D170" s="13"/>
      <c r="E170" s="13"/>
      <c r="F170" s="13"/>
    </row>
    <row r="171" spans="2:6">
      <c r="B171" s="13"/>
      <c r="C171" s="13"/>
      <c r="D171" s="13"/>
      <c r="E171" s="13"/>
      <c r="F171" s="13"/>
    </row>
    <row r="172" spans="2:6">
      <c r="B172" s="13"/>
      <c r="C172" s="13"/>
      <c r="D172" s="13"/>
      <c r="E172" s="13"/>
      <c r="F172" s="13"/>
    </row>
    <row r="173" spans="2:6">
      <c r="B173" s="13"/>
      <c r="C173" s="13"/>
      <c r="D173" s="13"/>
      <c r="E173" s="13"/>
      <c r="F173" s="13"/>
    </row>
    <row r="174" spans="2:6">
      <c r="B174" s="13"/>
      <c r="C174" s="13"/>
      <c r="D174" s="13"/>
      <c r="E174" s="13"/>
      <c r="F174" s="13"/>
    </row>
    <row r="175" spans="2:6">
      <c r="B175" s="13"/>
      <c r="C175" s="13"/>
      <c r="D175" s="13"/>
      <c r="E175" s="13"/>
      <c r="F175" s="13"/>
    </row>
    <row r="176" spans="2:6">
      <c r="B176" s="13"/>
      <c r="C176" s="13"/>
      <c r="D176" s="13"/>
      <c r="E176" s="13"/>
      <c r="F176" s="13"/>
    </row>
    <row r="177" spans="2:6">
      <c r="B177" s="13"/>
      <c r="C177" s="13"/>
      <c r="D177" s="13"/>
      <c r="E177" s="13"/>
      <c r="F177" s="13"/>
    </row>
    <row r="178" spans="2:6">
      <c r="B178" s="13"/>
      <c r="C178" s="13"/>
      <c r="D178" s="13"/>
      <c r="E178" s="13"/>
      <c r="F178" s="13"/>
    </row>
    <row r="179" spans="2:6">
      <c r="B179" s="13"/>
      <c r="C179" s="13"/>
      <c r="D179" s="13"/>
      <c r="E179" s="13"/>
      <c r="F179" s="13"/>
    </row>
    <row r="180" spans="2:6">
      <c r="B180" s="13"/>
      <c r="C180" s="13"/>
      <c r="D180" s="13"/>
      <c r="E180" s="13"/>
      <c r="F180" s="13"/>
    </row>
    <row r="181" spans="2:6">
      <c r="B181" s="13"/>
      <c r="C181" s="13"/>
      <c r="D181" s="13"/>
      <c r="E181" s="13"/>
      <c r="F181" s="13"/>
    </row>
    <row r="182" spans="2:6">
      <c r="B182" s="13"/>
      <c r="C182" s="13"/>
      <c r="D182" s="13"/>
      <c r="E182" s="13"/>
      <c r="F182" s="13"/>
    </row>
    <row r="183" spans="2:6">
      <c r="B183" s="13"/>
      <c r="C183" s="13"/>
      <c r="D183" s="13"/>
      <c r="E183" s="13"/>
      <c r="F183" s="13"/>
    </row>
    <row r="184" spans="2:6">
      <c r="B184" s="13"/>
      <c r="C184" s="13"/>
      <c r="D184" s="13"/>
      <c r="E184" s="13"/>
      <c r="F184" s="13"/>
    </row>
    <row r="185" spans="2:6">
      <c r="B185" s="13"/>
      <c r="C185" s="13"/>
      <c r="D185" s="13"/>
      <c r="E185" s="13"/>
      <c r="F185" s="13"/>
    </row>
    <row r="186" spans="2:6">
      <c r="B186" s="13"/>
      <c r="C186" s="13"/>
      <c r="D186" s="13"/>
      <c r="E186" s="13"/>
      <c r="F186" s="13"/>
    </row>
    <row r="187" spans="2:6">
      <c r="B187" s="13"/>
      <c r="C187" s="13"/>
      <c r="D187" s="13"/>
      <c r="E187" s="13"/>
      <c r="F187" s="13"/>
    </row>
    <row r="188" spans="2:6">
      <c r="B188" s="13"/>
      <c r="C188" s="13"/>
      <c r="D188" s="13"/>
      <c r="E188" s="13"/>
      <c r="F188" s="13"/>
    </row>
    <row r="189" spans="2:6">
      <c r="B189" s="13"/>
      <c r="C189" s="13"/>
      <c r="D189" s="13"/>
      <c r="E189" s="13"/>
      <c r="F189" s="13"/>
    </row>
    <row r="190" spans="2:6">
      <c r="B190" s="13"/>
      <c r="C190" s="13"/>
      <c r="D190" s="13"/>
      <c r="E190" s="13"/>
      <c r="F190" s="13"/>
    </row>
    <row r="191" spans="2:6">
      <c r="B191" s="13"/>
      <c r="C191" s="13"/>
      <c r="D191" s="13"/>
      <c r="E191" s="13"/>
      <c r="F191" s="13"/>
    </row>
    <row r="192" spans="2:6">
      <c r="B192" s="13"/>
      <c r="C192" s="13"/>
      <c r="D192" s="13"/>
      <c r="E192" s="13"/>
      <c r="F192" s="13"/>
    </row>
    <row r="193" spans="2:6">
      <c r="B193" s="13"/>
      <c r="C193" s="13"/>
      <c r="D193" s="13"/>
      <c r="E193" s="13"/>
      <c r="F193" s="13"/>
    </row>
    <row r="194" spans="2:6">
      <c r="B194" s="13"/>
      <c r="C194" s="13"/>
      <c r="D194" s="13"/>
      <c r="E194" s="13"/>
      <c r="F194" s="13"/>
    </row>
    <row r="195" spans="2:6">
      <c r="B195" s="13"/>
      <c r="C195" s="13"/>
      <c r="D195" s="13"/>
      <c r="E195" s="13"/>
      <c r="F195" s="13"/>
    </row>
    <row r="196" spans="2:6">
      <c r="B196" s="13"/>
      <c r="C196" s="13"/>
      <c r="D196" s="13"/>
      <c r="E196" s="13"/>
      <c r="F196" s="13"/>
    </row>
    <row r="197" spans="2:6">
      <c r="B197" s="13"/>
      <c r="C197" s="13"/>
      <c r="D197" s="13"/>
      <c r="E197" s="13"/>
      <c r="F197" s="13"/>
    </row>
    <row r="198" spans="2:6">
      <c r="B198" s="13"/>
      <c r="C198" s="13"/>
      <c r="D198" s="13"/>
      <c r="E198" s="13"/>
      <c r="F198" s="13"/>
    </row>
    <row r="199" spans="2:6">
      <c r="B199" s="13"/>
      <c r="C199" s="13"/>
      <c r="D199" s="13"/>
      <c r="E199" s="13"/>
      <c r="F199" s="13"/>
    </row>
    <row r="200" spans="2:6">
      <c r="B200" s="13"/>
      <c r="C200" s="13"/>
      <c r="D200" s="13"/>
      <c r="E200" s="13"/>
      <c r="F200" s="13"/>
    </row>
    <row r="201" spans="2:6">
      <c r="B201" s="13"/>
      <c r="C201" s="13"/>
      <c r="D201" s="13"/>
      <c r="E201" s="13"/>
      <c r="F201" s="13"/>
    </row>
    <row r="202" spans="2:6">
      <c r="B202" s="13"/>
      <c r="C202" s="13"/>
      <c r="D202" s="13"/>
      <c r="E202" s="13"/>
      <c r="F202" s="13"/>
    </row>
    <row r="203" spans="2:6">
      <c r="B203" s="13"/>
      <c r="C203" s="13"/>
      <c r="D203" s="13"/>
      <c r="E203" s="13"/>
      <c r="F203" s="13"/>
    </row>
    <row r="204" spans="2:6">
      <c r="B204" s="13"/>
      <c r="C204" s="13"/>
      <c r="D204" s="13"/>
      <c r="E204" s="13"/>
      <c r="F204" s="13"/>
    </row>
    <row r="205" spans="2:6">
      <c r="B205" s="13"/>
      <c r="C205" s="13"/>
      <c r="D205" s="13"/>
      <c r="E205" s="13"/>
      <c r="F205" s="13"/>
    </row>
    <row r="206" spans="2:6">
      <c r="B206" s="13"/>
      <c r="C206" s="13"/>
      <c r="D206" s="13"/>
      <c r="E206" s="13"/>
      <c r="F206" s="1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B108"/>
  <sheetViews>
    <sheetView zoomScaleNormal="100" workbookViewId="0">
      <selection activeCell="D28" sqref="D28"/>
    </sheetView>
  </sheetViews>
  <sheetFormatPr defaultRowHeight="15"/>
  <cols>
    <col min="1" max="1" width="15.5703125" customWidth="1"/>
    <col min="2" max="2" width="14.42578125" customWidth="1"/>
    <col min="3" max="3" width="10.7109375" customWidth="1"/>
    <col min="4" max="4" width="14.7109375" customWidth="1"/>
    <col min="5" max="5" width="11" customWidth="1"/>
    <col min="6" max="6" width="10.85546875" customWidth="1"/>
    <col min="14" max="14" width="10.7109375" customWidth="1"/>
    <col min="15" max="15" width="11.7109375" customWidth="1"/>
    <col min="16" max="16" width="10.140625" customWidth="1"/>
    <col min="17" max="17" width="15.5703125" customWidth="1"/>
  </cols>
  <sheetData>
    <row r="1" spans="1:28">
      <c r="H1" s="8"/>
    </row>
    <row r="2" spans="1:28" ht="15.75">
      <c r="A2" s="2" t="s">
        <v>16</v>
      </c>
      <c r="B2" s="3"/>
      <c r="C2" s="3"/>
      <c r="D2" s="8"/>
      <c r="E2" s="11" t="s">
        <v>7</v>
      </c>
      <c r="F2" s="11"/>
    </row>
    <row r="3" spans="1:28" ht="15.75">
      <c r="A3" s="14"/>
      <c r="B3" s="8"/>
      <c r="C3" s="8"/>
      <c r="D3" s="8"/>
      <c r="E3" s="8"/>
    </row>
    <row r="4" spans="1:28">
      <c r="A4" s="25" t="s">
        <v>13</v>
      </c>
      <c r="B4" s="8"/>
      <c r="C4" s="24">
        <v>90</v>
      </c>
      <c r="D4" s="26"/>
      <c r="E4" t="s">
        <v>14</v>
      </c>
      <c r="F4" s="26"/>
      <c r="G4" s="27">
        <v>20</v>
      </c>
    </row>
    <row r="5" spans="1:28" ht="15.75">
      <c r="A5" s="14"/>
      <c r="B5" s="8"/>
      <c r="C5" s="8"/>
      <c r="D5" s="8"/>
      <c r="E5" s="8"/>
      <c r="F5" s="8"/>
      <c r="G5" s="8"/>
    </row>
    <row r="6" spans="1:28">
      <c r="B6" s="8"/>
      <c r="C6" s="8"/>
      <c r="D6" s="8"/>
      <c r="E6" s="8"/>
      <c r="F6" s="8"/>
      <c r="G6" s="8"/>
      <c r="H6" s="8"/>
      <c r="I6" s="8"/>
      <c r="J6" s="8"/>
      <c r="K6" s="8"/>
      <c r="L6" s="8"/>
      <c r="M6" s="8"/>
      <c r="N6" s="5"/>
      <c r="O6" s="5"/>
      <c r="P6" s="5"/>
      <c r="Q6" s="5"/>
    </row>
    <row r="7" spans="1:28" s="19" customFormat="1" ht="30">
      <c r="A7" s="9" t="s">
        <v>2</v>
      </c>
      <c r="B7" s="28" t="s">
        <v>18</v>
      </c>
      <c r="C7" s="30" t="s">
        <v>1</v>
      </c>
      <c r="D7" s="30" t="s">
        <v>19</v>
      </c>
      <c r="E7" s="20"/>
      <c r="F7" s="20"/>
      <c r="G7" s="20"/>
      <c r="H7" s="20"/>
      <c r="I7" s="20"/>
      <c r="J7" s="20"/>
      <c r="K7" s="20"/>
      <c r="M7" s="20"/>
      <c r="N7" s="5"/>
      <c r="O7" s="5" t="s">
        <v>17</v>
      </c>
      <c r="P7" s="5" t="s">
        <v>1</v>
      </c>
      <c r="Q7" s="5" t="s">
        <v>19</v>
      </c>
    </row>
    <row r="8" spans="1:28">
      <c r="B8" s="19"/>
      <c r="C8" s="8"/>
      <c r="D8" s="8"/>
      <c r="Y8" s="5"/>
    </row>
    <row r="9" spans="1:28">
      <c r="A9">
        <v>1</v>
      </c>
      <c r="B9" s="13">
        <f t="shared" ref="B9:B28" si="0">IF(O9&gt;0,O9,"")</f>
        <v>6.0000000000000009</v>
      </c>
      <c r="C9" s="13">
        <f>IF(Data!D7&gt;0,Data!D7,"")</f>
        <v>150</v>
      </c>
      <c r="D9" s="13">
        <f>Q9</f>
        <v>4.0000000000000009</v>
      </c>
      <c r="E9" s="13"/>
      <c r="F9" s="13"/>
      <c r="H9" s="23"/>
      <c r="I9" s="23"/>
      <c r="J9" s="23"/>
      <c r="K9" s="23"/>
      <c r="M9" s="23"/>
      <c r="N9" s="15"/>
      <c r="O9" s="18">
        <f>IF(Data!B7=0,"",G$4/100*Data!D7*Data!C7/Data!B7/(1-C$4/100))</f>
        <v>6.0000000000000009</v>
      </c>
      <c r="P9" s="22">
        <f>IF(Data!D7&gt;0,C9,10000)</f>
        <v>150</v>
      </c>
      <c r="Q9" s="22">
        <f>IF(P9&gt;99999,"",B9/C9*100)</f>
        <v>4.0000000000000009</v>
      </c>
      <c r="R9" s="21"/>
      <c r="S9" s="18"/>
      <c r="T9" s="21"/>
      <c r="U9" s="18"/>
      <c r="V9" s="21"/>
      <c r="W9" s="18"/>
      <c r="X9" s="21"/>
      <c r="Y9" s="16"/>
      <c r="Z9" s="17"/>
      <c r="AA9" s="18"/>
      <c r="AB9" s="21"/>
    </row>
    <row r="10" spans="1:28">
      <c r="A10">
        <v>2</v>
      </c>
      <c r="B10" s="13">
        <f t="shared" si="0"/>
        <v>95.833333333333357</v>
      </c>
      <c r="C10" s="13">
        <f>IF(Data!D8&gt;0,Data!D8,"")</f>
        <v>230</v>
      </c>
      <c r="D10" s="13">
        <f t="shared" ref="D10:D28" si="1">Q10</f>
        <v>41.666666666666679</v>
      </c>
      <c r="E10" s="13"/>
      <c r="F10" s="13"/>
      <c r="N10" s="15"/>
      <c r="O10" s="18">
        <f>IF(Data!B8=0,"",G$4/100*Data!D8*Data!C8/Data!B8/(1-C$4/100))</f>
        <v>95.833333333333357</v>
      </c>
      <c r="P10" s="22">
        <f>IF(Data!D8&gt;0,C10,10000)</f>
        <v>230</v>
      </c>
      <c r="Q10" s="22">
        <f t="shared" ref="Q10:Q28" si="2">IF(P10&gt;99999,"",B10/C10*100)</f>
        <v>41.666666666666679</v>
      </c>
      <c r="R10" s="21"/>
      <c r="S10" s="18"/>
      <c r="T10" s="21"/>
      <c r="U10" s="18"/>
      <c r="V10" s="21"/>
      <c r="W10" s="18"/>
      <c r="X10" s="21"/>
    </row>
    <row r="11" spans="1:28">
      <c r="A11">
        <v>3</v>
      </c>
      <c r="B11" s="13">
        <f t="shared" si="0"/>
        <v>17.400000000000009</v>
      </c>
      <c r="C11" s="13">
        <f>IF(Data!D9&gt;0,Data!D9,"")</f>
        <v>87</v>
      </c>
      <c r="D11" s="13">
        <f t="shared" si="1"/>
        <v>20.000000000000011</v>
      </c>
      <c r="E11" s="13"/>
      <c r="F11" s="13"/>
      <c r="N11" s="15"/>
      <c r="O11" s="18">
        <f>IF(Data!B9=0,"",G$4/100*Data!D9*Data!C9/Data!B9/(1-C$4/100))</f>
        <v>17.400000000000009</v>
      </c>
      <c r="P11" s="22">
        <f>IF(Data!D9&gt;0,C11,10000)</f>
        <v>87</v>
      </c>
      <c r="Q11" s="22">
        <f t="shared" si="2"/>
        <v>20.000000000000011</v>
      </c>
      <c r="R11" s="21"/>
      <c r="S11" s="18"/>
      <c r="T11" s="21"/>
      <c r="U11" s="18"/>
      <c r="V11" s="21"/>
      <c r="W11" s="18"/>
      <c r="X11" s="21"/>
    </row>
    <row r="12" spans="1:28">
      <c r="A12">
        <v>4</v>
      </c>
      <c r="B12" s="13">
        <f t="shared" si="0"/>
        <v>25.000000000000007</v>
      </c>
      <c r="C12" s="13">
        <f>IF(Data!D10&gt;0,Data!D10,"")</f>
        <v>100</v>
      </c>
      <c r="D12" s="13">
        <f t="shared" si="1"/>
        <v>25.000000000000007</v>
      </c>
      <c r="E12" s="13"/>
      <c r="F12" s="13"/>
      <c r="N12" s="15"/>
      <c r="O12" s="18">
        <f>IF(Data!B10=0,"",G$4/100*Data!D10*Data!C10/Data!B10/(1-C$4/100))</f>
        <v>25.000000000000007</v>
      </c>
      <c r="P12" s="22">
        <f>IF(Data!D10&gt;0,C12,10000)</f>
        <v>100</v>
      </c>
      <c r="Q12" s="22">
        <f t="shared" si="2"/>
        <v>25.000000000000007</v>
      </c>
      <c r="R12" s="21"/>
      <c r="S12" s="18"/>
      <c r="T12" s="21"/>
      <c r="U12" s="18"/>
      <c r="V12" s="21"/>
      <c r="W12" s="18"/>
      <c r="X12" s="21"/>
    </row>
    <row r="13" spans="1:28">
      <c r="A13">
        <v>5</v>
      </c>
      <c r="B13" s="13">
        <f t="shared" si="0"/>
        <v>666.66666666666686</v>
      </c>
      <c r="C13" s="13">
        <f>IF(Data!D11&gt;0,Data!D11,"")</f>
        <v>2500</v>
      </c>
      <c r="D13" s="13">
        <f t="shared" si="1"/>
        <v>26.666666666666671</v>
      </c>
      <c r="E13" s="13"/>
      <c r="F13" s="13"/>
      <c r="N13" s="15"/>
      <c r="O13" s="18">
        <f>IF(Data!B11=0,"",G$4/100*Data!D11*Data!C11/Data!B11/(1-C$4/100))</f>
        <v>666.66666666666686</v>
      </c>
      <c r="P13" s="22">
        <f>IF(Data!D11&gt;0,C13,10000)</f>
        <v>2500</v>
      </c>
      <c r="Q13" s="22">
        <f t="shared" si="2"/>
        <v>26.666666666666671</v>
      </c>
      <c r="R13" s="21"/>
      <c r="S13" s="18"/>
      <c r="T13" s="21"/>
      <c r="U13" s="18"/>
      <c r="V13" s="21"/>
      <c r="W13" s="18"/>
      <c r="X13" s="21"/>
    </row>
    <row r="14" spans="1:28">
      <c r="A14">
        <v>6</v>
      </c>
      <c r="B14" s="13" t="str">
        <f t="shared" si="0"/>
        <v/>
      </c>
      <c r="C14" s="13" t="str">
        <f>IF(Data!D12&gt;0,Data!D12,"")</f>
        <v/>
      </c>
      <c r="D14" s="13" t="str">
        <f t="shared" si="1"/>
        <v/>
      </c>
      <c r="E14" s="13"/>
      <c r="F14" s="13"/>
      <c r="N14" s="15"/>
      <c r="O14" s="18" t="str">
        <f>IF(Data!B12=0,"",G$4/100*Data!D12*Data!C12/Data!B12/(1-C$4/100))</f>
        <v/>
      </c>
      <c r="P14" s="22">
        <f>IF(Data!D12&gt;0,C14,100000)</f>
        <v>100000</v>
      </c>
      <c r="Q14" s="22" t="str">
        <f t="shared" si="2"/>
        <v/>
      </c>
      <c r="R14" s="21"/>
      <c r="S14" s="18"/>
      <c r="T14" s="21"/>
      <c r="U14" s="18"/>
      <c r="V14" s="21"/>
      <c r="W14" s="18"/>
      <c r="X14" s="21"/>
    </row>
    <row r="15" spans="1:28">
      <c r="A15">
        <v>7</v>
      </c>
      <c r="B15" s="13" t="str">
        <f t="shared" si="0"/>
        <v/>
      </c>
      <c r="C15" s="13" t="str">
        <f>IF(Data!D13&gt;0,Data!D13,"")</f>
        <v/>
      </c>
      <c r="D15" s="13" t="str">
        <f t="shared" si="1"/>
        <v/>
      </c>
      <c r="E15" s="13"/>
      <c r="F15" s="13"/>
      <c r="N15" s="15"/>
      <c r="O15" s="18" t="str">
        <f>IF(Data!B13=0,"",G$4/100*Data!D13*Data!C13/Data!B13/(1-C$4/100))</f>
        <v/>
      </c>
      <c r="P15" s="22">
        <f>IF(Data!D13&gt;0,C15,100000)</f>
        <v>100000</v>
      </c>
      <c r="Q15" s="22" t="str">
        <f t="shared" si="2"/>
        <v/>
      </c>
      <c r="R15" s="21"/>
      <c r="S15" s="18"/>
      <c r="T15" s="21"/>
      <c r="U15" s="18"/>
      <c r="V15" s="21"/>
      <c r="W15" s="18"/>
      <c r="X15" s="21"/>
    </row>
    <row r="16" spans="1:28">
      <c r="A16">
        <v>8</v>
      </c>
      <c r="B16" s="13" t="str">
        <f t="shared" si="0"/>
        <v/>
      </c>
      <c r="C16" s="13" t="str">
        <f>IF(Data!D14&gt;0,Data!D14,"")</f>
        <v/>
      </c>
      <c r="D16" s="13" t="str">
        <f t="shared" si="1"/>
        <v/>
      </c>
      <c r="E16" s="13"/>
      <c r="F16" s="13"/>
      <c r="N16" s="15"/>
      <c r="O16" s="18" t="str">
        <f>IF(Data!B14=0,"",G$4/100*Data!D14*Data!C14/Data!B14/(1-C$4/100))</f>
        <v/>
      </c>
      <c r="P16" s="22">
        <f>IF(Data!D14&gt;0,C16,100000)</f>
        <v>100000</v>
      </c>
      <c r="Q16" s="22" t="str">
        <f t="shared" si="2"/>
        <v/>
      </c>
      <c r="R16" s="21"/>
      <c r="S16" s="18"/>
      <c r="T16" s="21"/>
      <c r="U16" s="18"/>
      <c r="V16" s="21"/>
      <c r="W16" s="18"/>
      <c r="X16" s="21"/>
    </row>
    <row r="17" spans="1:24">
      <c r="A17">
        <v>9</v>
      </c>
      <c r="B17" s="13" t="str">
        <f t="shared" si="0"/>
        <v/>
      </c>
      <c r="C17" s="13" t="str">
        <f>IF(Data!D15&gt;0,Data!D15,"")</f>
        <v/>
      </c>
      <c r="D17" s="13" t="str">
        <f t="shared" si="1"/>
        <v/>
      </c>
      <c r="E17" s="13"/>
      <c r="F17" s="13"/>
      <c r="N17" s="15"/>
      <c r="O17" s="18" t="str">
        <f>IF(Data!B15=0,"",G$4/100*Data!D15*Data!C15/Data!B15/(1-C$4/100))</f>
        <v/>
      </c>
      <c r="P17" s="22">
        <f>IF(Data!D15&gt;0,C17,100000)</f>
        <v>100000</v>
      </c>
      <c r="Q17" s="22" t="str">
        <f t="shared" si="2"/>
        <v/>
      </c>
      <c r="R17" s="21"/>
      <c r="S17" s="18"/>
      <c r="T17" s="21"/>
      <c r="U17" s="18"/>
      <c r="V17" s="21"/>
      <c r="W17" s="18"/>
      <c r="X17" s="21"/>
    </row>
    <row r="18" spans="1:24">
      <c r="A18">
        <v>10</v>
      </c>
      <c r="B18" s="13" t="str">
        <f t="shared" si="0"/>
        <v/>
      </c>
      <c r="C18" s="13" t="str">
        <f>IF(Data!D16&gt;0,Data!D16,"")</f>
        <v/>
      </c>
      <c r="D18" s="13" t="str">
        <f t="shared" si="1"/>
        <v/>
      </c>
      <c r="E18" s="13"/>
      <c r="F18" s="13"/>
      <c r="N18" s="15"/>
      <c r="O18" s="18" t="str">
        <f>IF(Data!B16=0,"",G$4/100*Data!D16*Data!C16/Data!B16/(1-C$4/100))</f>
        <v/>
      </c>
      <c r="P18" s="22">
        <f>IF(Data!D16&gt;0,C18,100000)</f>
        <v>100000</v>
      </c>
      <c r="Q18" s="22" t="str">
        <f t="shared" si="2"/>
        <v/>
      </c>
      <c r="R18" s="21"/>
      <c r="S18" s="18"/>
      <c r="T18" s="21"/>
      <c r="U18" s="18"/>
      <c r="V18" s="21"/>
      <c r="W18" s="18"/>
      <c r="X18" s="21"/>
    </row>
    <row r="19" spans="1:24">
      <c r="A19">
        <v>11</v>
      </c>
      <c r="B19" s="13" t="str">
        <f t="shared" si="0"/>
        <v/>
      </c>
      <c r="C19" s="13" t="str">
        <f>IF(Data!D17&gt;0,Data!D17,"")</f>
        <v/>
      </c>
      <c r="D19" s="13" t="str">
        <f t="shared" si="1"/>
        <v/>
      </c>
      <c r="E19" s="13"/>
      <c r="F19" s="13"/>
      <c r="N19" s="15"/>
      <c r="O19" s="18" t="str">
        <f>IF(Data!B17=0,"",G$4/100*Data!D17*Data!C17/Data!B17/(1-C$4/100))</f>
        <v/>
      </c>
      <c r="P19" s="22">
        <f>IF(Data!D17&gt;0,C19,100000)</f>
        <v>100000</v>
      </c>
      <c r="Q19" s="22" t="str">
        <f t="shared" si="2"/>
        <v/>
      </c>
      <c r="R19" s="21"/>
      <c r="S19" s="18"/>
      <c r="T19" s="21"/>
      <c r="U19" s="18"/>
      <c r="V19" s="21"/>
      <c r="W19" s="18"/>
      <c r="X19" s="21"/>
    </row>
    <row r="20" spans="1:24">
      <c r="A20">
        <v>12</v>
      </c>
      <c r="B20" s="13" t="str">
        <f t="shared" si="0"/>
        <v/>
      </c>
      <c r="C20" s="13" t="str">
        <f>IF(Data!D18&gt;0,Data!D18,"")</f>
        <v/>
      </c>
      <c r="D20" s="13" t="str">
        <f t="shared" si="1"/>
        <v/>
      </c>
      <c r="E20" s="13"/>
      <c r="F20" s="13"/>
      <c r="N20" s="15"/>
      <c r="O20" s="18" t="str">
        <f>IF(Data!B18=0,"",G$4/100*Data!D18*Data!C18/Data!B18/(1-C$4/100))</f>
        <v/>
      </c>
      <c r="P20" s="22">
        <f>IF(Data!D18&gt;0,C20,100000)</f>
        <v>100000</v>
      </c>
      <c r="Q20" s="22" t="str">
        <f t="shared" si="2"/>
        <v/>
      </c>
      <c r="R20" s="21"/>
      <c r="S20" s="18"/>
      <c r="T20" s="21"/>
      <c r="U20" s="18"/>
      <c r="V20" s="21"/>
      <c r="W20" s="18"/>
      <c r="X20" s="21"/>
    </row>
    <row r="21" spans="1:24">
      <c r="A21">
        <v>13</v>
      </c>
      <c r="B21" s="13" t="str">
        <f t="shared" si="0"/>
        <v/>
      </c>
      <c r="C21" s="13" t="str">
        <f>IF(Data!D19&gt;0,Data!D19,"")</f>
        <v/>
      </c>
      <c r="D21" s="13" t="str">
        <f t="shared" si="1"/>
        <v/>
      </c>
      <c r="E21" s="13"/>
      <c r="F21" s="13"/>
      <c r="N21" s="15"/>
      <c r="O21" s="18" t="str">
        <f>IF(Data!B19=0,"",G$4/100*Data!D19*Data!C19/Data!B19/(1-C$4/100))</f>
        <v/>
      </c>
      <c r="P21" s="22">
        <f>IF(Data!D19&gt;0,C21,100000)</f>
        <v>100000</v>
      </c>
      <c r="Q21" s="22" t="str">
        <f t="shared" si="2"/>
        <v/>
      </c>
      <c r="R21" s="21"/>
      <c r="S21" s="18"/>
      <c r="T21" s="21"/>
      <c r="U21" s="18"/>
      <c r="V21" s="21"/>
      <c r="W21" s="18"/>
      <c r="X21" s="21"/>
    </row>
    <row r="22" spans="1:24">
      <c r="A22">
        <v>14</v>
      </c>
      <c r="B22" s="13" t="str">
        <f t="shared" si="0"/>
        <v/>
      </c>
      <c r="C22" s="13" t="str">
        <f>IF(Data!D20&gt;0,Data!D20,"")</f>
        <v/>
      </c>
      <c r="D22" s="13" t="str">
        <f t="shared" si="1"/>
        <v/>
      </c>
      <c r="E22" s="13"/>
      <c r="F22" s="13"/>
      <c r="N22" s="15"/>
      <c r="O22" s="18" t="str">
        <f>IF(Data!B20=0,"",G$4/100*Data!D20*Data!C20/Data!B20/(1-C$4/100))</f>
        <v/>
      </c>
      <c r="P22" s="22">
        <f>IF(Data!D20&gt;0,C22,100000)</f>
        <v>100000</v>
      </c>
      <c r="Q22" s="22" t="str">
        <f t="shared" si="2"/>
        <v/>
      </c>
      <c r="R22" s="21"/>
      <c r="S22" s="18"/>
      <c r="T22" s="21"/>
      <c r="U22" s="18"/>
      <c r="V22" s="21"/>
      <c r="W22" s="18"/>
      <c r="X22" s="21"/>
    </row>
    <row r="23" spans="1:24">
      <c r="A23">
        <v>15</v>
      </c>
      <c r="B23" s="13" t="str">
        <f t="shared" si="0"/>
        <v/>
      </c>
      <c r="C23" s="13" t="str">
        <f>IF(Data!D21&gt;0,Data!D21,"")</f>
        <v/>
      </c>
      <c r="D23" s="13" t="str">
        <f t="shared" si="1"/>
        <v/>
      </c>
      <c r="E23" s="13"/>
      <c r="F23" s="13"/>
      <c r="N23" s="15"/>
      <c r="O23" s="18" t="str">
        <f>IF(Data!B21=0,"",G$4/100*Data!D21*Data!C21/Data!B21/(1-C$4/100))</f>
        <v/>
      </c>
      <c r="P23" s="22">
        <f>IF(Data!D21&gt;0,C23,100000)</f>
        <v>100000</v>
      </c>
      <c r="Q23" s="22" t="str">
        <f t="shared" si="2"/>
        <v/>
      </c>
      <c r="R23" s="21"/>
      <c r="S23" s="18"/>
      <c r="T23" s="21"/>
      <c r="U23" s="18"/>
      <c r="V23" s="21"/>
      <c r="W23" s="18"/>
      <c r="X23" s="21"/>
    </row>
    <row r="24" spans="1:24">
      <c r="A24">
        <v>16</v>
      </c>
      <c r="B24" s="13" t="str">
        <f t="shared" si="0"/>
        <v/>
      </c>
      <c r="C24" s="13" t="str">
        <f>IF(Data!D22&gt;0,Data!D22,"")</f>
        <v/>
      </c>
      <c r="D24" s="13" t="str">
        <f t="shared" si="1"/>
        <v/>
      </c>
      <c r="E24" s="13"/>
      <c r="F24" s="13"/>
      <c r="N24" s="15"/>
      <c r="O24" s="18" t="str">
        <f>IF(Data!B22=0,"",G$4/100*Data!D22*Data!C22/Data!B22/(1-C$4/100))</f>
        <v/>
      </c>
      <c r="P24" s="22">
        <f>IF(Data!D22&gt;0,C24,100000)</f>
        <v>100000</v>
      </c>
      <c r="Q24" s="22" t="str">
        <f t="shared" si="2"/>
        <v/>
      </c>
      <c r="R24" s="21"/>
      <c r="S24" s="18"/>
      <c r="T24" s="21"/>
      <c r="U24" s="18"/>
      <c r="V24" s="21"/>
      <c r="W24" s="18"/>
      <c r="X24" s="21"/>
    </row>
    <row r="25" spans="1:24">
      <c r="A25">
        <v>17</v>
      </c>
      <c r="B25" s="13" t="str">
        <f t="shared" si="0"/>
        <v/>
      </c>
      <c r="C25" s="13" t="str">
        <f>IF(Data!D23&gt;0,Data!D23,"")</f>
        <v/>
      </c>
      <c r="D25" s="13" t="str">
        <f t="shared" si="1"/>
        <v/>
      </c>
      <c r="E25" s="13"/>
      <c r="F25" s="13"/>
      <c r="N25" s="15"/>
      <c r="O25" s="18" t="str">
        <f>IF(Data!B23=0,"",G$4/100*Data!D23*Data!C23/Data!B23/(1-C$4/100))</f>
        <v/>
      </c>
      <c r="P25" s="22">
        <f>IF(Data!D23&gt;0,C25,100000)</f>
        <v>100000</v>
      </c>
      <c r="Q25" s="22" t="str">
        <f t="shared" si="2"/>
        <v/>
      </c>
      <c r="R25" s="21"/>
      <c r="S25" s="18"/>
      <c r="T25" s="21"/>
      <c r="U25" s="18"/>
      <c r="V25" s="21"/>
      <c r="W25" s="18"/>
      <c r="X25" s="21"/>
    </row>
    <row r="26" spans="1:24">
      <c r="A26">
        <v>18</v>
      </c>
      <c r="B26" s="13" t="str">
        <f t="shared" si="0"/>
        <v/>
      </c>
      <c r="C26" s="13" t="str">
        <f>IF(Data!D24&gt;0,Data!D24,"")</f>
        <v/>
      </c>
      <c r="D26" s="13" t="str">
        <f t="shared" si="1"/>
        <v/>
      </c>
      <c r="E26" s="13"/>
      <c r="F26" s="13"/>
      <c r="N26" s="15"/>
      <c r="O26" s="18" t="str">
        <f>IF(Data!B24=0,"",G$4/100*Data!D24*Data!C24/Data!B24/(1-C$4/100))</f>
        <v/>
      </c>
      <c r="P26" s="22">
        <f>IF(Data!D24&gt;0,C26,100000)</f>
        <v>100000</v>
      </c>
      <c r="Q26" s="22" t="str">
        <f t="shared" si="2"/>
        <v/>
      </c>
      <c r="R26" s="21"/>
      <c r="S26" s="18"/>
      <c r="T26" s="21"/>
      <c r="U26" s="18"/>
      <c r="V26" s="21"/>
      <c r="W26" s="18"/>
      <c r="X26" s="21"/>
    </row>
    <row r="27" spans="1:24">
      <c r="A27">
        <v>19</v>
      </c>
      <c r="B27" s="13" t="str">
        <f t="shared" si="0"/>
        <v/>
      </c>
      <c r="C27" s="13" t="str">
        <f>IF(Data!D25&gt;0,Data!D25,"")</f>
        <v/>
      </c>
      <c r="D27" s="13" t="str">
        <f t="shared" si="1"/>
        <v/>
      </c>
      <c r="E27" s="13"/>
      <c r="F27" s="13"/>
      <c r="N27" s="15"/>
      <c r="O27" s="18" t="str">
        <f>IF(Data!B25=0,"",G$4/100*Data!D25*Data!C25/Data!B25/(1-C$4/100))</f>
        <v/>
      </c>
      <c r="P27" s="22">
        <f>IF(Data!D25&gt;0,C27,100000)</f>
        <v>100000</v>
      </c>
      <c r="Q27" s="22" t="str">
        <f t="shared" si="2"/>
        <v/>
      </c>
      <c r="R27" s="21"/>
      <c r="S27" s="18"/>
      <c r="T27" s="21"/>
      <c r="U27" s="18"/>
      <c r="V27" s="21"/>
      <c r="W27" s="18"/>
      <c r="X27" s="21"/>
    </row>
    <row r="28" spans="1:24">
      <c r="A28">
        <v>20</v>
      </c>
      <c r="B28" s="13" t="str">
        <f t="shared" si="0"/>
        <v/>
      </c>
      <c r="C28" s="13" t="str">
        <f>IF(Data!D26&gt;0,Data!D26,"")</f>
        <v/>
      </c>
      <c r="D28" s="13" t="str">
        <f t="shared" si="1"/>
        <v/>
      </c>
      <c r="E28" s="13"/>
      <c r="F28" s="13"/>
      <c r="N28" s="15"/>
      <c r="O28" s="18" t="str">
        <f>IF(Data!B26=0,"",G$4/100*Data!D26*Data!C26/Data!B26/(1-C$4/100))</f>
        <v/>
      </c>
      <c r="P28" s="22">
        <f>IF(Data!D26&gt;0,C28,100000)</f>
        <v>100000</v>
      </c>
      <c r="Q28" s="22" t="str">
        <f t="shared" si="2"/>
        <v/>
      </c>
      <c r="R28" s="21"/>
      <c r="S28" s="18"/>
      <c r="T28" s="21"/>
      <c r="U28" s="18"/>
      <c r="V28" s="21"/>
      <c r="W28" s="18"/>
      <c r="X28" s="21"/>
    </row>
    <row r="29" spans="1:24">
      <c r="B29" s="13"/>
      <c r="C29" s="22"/>
      <c r="D29" s="22"/>
      <c r="E29" s="13"/>
      <c r="F29" s="13"/>
      <c r="N29" s="15"/>
      <c r="O29" s="18"/>
      <c r="P29" s="21"/>
      <c r="Q29" s="18"/>
      <c r="R29" s="21"/>
      <c r="S29" s="18"/>
      <c r="T29" s="21"/>
      <c r="U29" s="18"/>
      <c r="V29" s="21"/>
      <c r="W29" s="18"/>
      <c r="X29" s="21"/>
    </row>
    <row r="30" spans="1:24">
      <c r="B30" s="13"/>
      <c r="C30" s="22"/>
      <c r="D30" s="22"/>
      <c r="E30" s="13"/>
      <c r="F30" s="13"/>
      <c r="N30" s="15"/>
      <c r="O30" s="18"/>
      <c r="P30" s="21"/>
      <c r="Q30" s="18"/>
      <c r="R30" s="21"/>
      <c r="S30" s="18"/>
      <c r="T30" s="21"/>
      <c r="U30" s="18"/>
      <c r="V30" s="21"/>
      <c r="W30" s="18"/>
      <c r="X30" s="21"/>
    </row>
    <row r="31" spans="1:24">
      <c r="B31" s="13"/>
      <c r="C31" s="22"/>
      <c r="D31" s="22"/>
      <c r="E31" s="13"/>
      <c r="F31" s="13"/>
      <c r="N31" s="15"/>
      <c r="O31" s="18"/>
      <c r="P31" s="21"/>
      <c r="Q31" s="18"/>
      <c r="R31" s="21"/>
      <c r="S31" s="18"/>
      <c r="T31" s="21"/>
      <c r="U31" s="18"/>
      <c r="V31" s="21"/>
      <c r="W31" s="18"/>
      <c r="X31" s="21"/>
    </row>
    <row r="32" spans="1:24">
      <c r="B32" s="13"/>
      <c r="C32" s="22"/>
      <c r="D32" s="22"/>
      <c r="E32" s="13"/>
      <c r="F32" s="13"/>
      <c r="N32" s="15"/>
      <c r="O32" s="18"/>
      <c r="P32" s="21"/>
      <c r="Q32" s="18"/>
      <c r="R32" s="21"/>
      <c r="S32" s="18"/>
      <c r="T32" s="21"/>
      <c r="U32" s="18"/>
      <c r="V32" s="21"/>
      <c r="W32" s="18"/>
      <c r="X32" s="21"/>
    </row>
    <row r="33" spans="2:24">
      <c r="B33" s="13"/>
      <c r="C33" s="22"/>
      <c r="D33" s="22"/>
      <c r="E33" s="13"/>
      <c r="F33" s="13"/>
      <c r="N33" s="15"/>
      <c r="O33" s="18"/>
      <c r="P33" s="21"/>
      <c r="Q33" s="18"/>
      <c r="R33" s="21"/>
      <c r="S33" s="18"/>
      <c r="T33" s="21"/>
      <c r="U33" s="18"/>
      <c r="V33" s="21"/>
      <c r="W33" s="18"/>
      <c r="X33" s="21"/>
    </row>
    <row r="34" spans="2:24">
      <c r="B34" s="13"/>
      <c r="C34" s="22"/>
      <c r="D34" s="22"/>
      <c r="E34" s="13"/>
      <c r="F34" s="13"/>
      <c r="N34" s="15"/>
      <c r="O34" s="18"/>
      <c r="P34" s="21"/>
      <c r="Q34" s="18"/>
      <c r="R34" s="21"/>
      <c r="S34" s="18"/>
      <c r="T34" s="21"/>
      <c r="U34" s="18"/>
      <c r="V34" s="21"/>
      <c r="W34" s="18"/>
      <c r="X34" s="21"/>
    </row>
    <row r="35" spans="2:24">
      <c r="B35" s="13"/>
      <c r="C35" s="22"/>
      <c r="D35" s="22"/>
      <c r="E35" s="13"/>
      <c r="F35" s="13"/>
      <c r="N35" s="15"/>
      <c r="O35" s="18"/>
      <c r="P35" s="21"/>
      <c r="Q35" s="18"/>
      <c r="R35" s="21"/>
      <c r="S35" s="18"/>
      <c r="T35" s="21"/>
      <c r="U35" s="18"/>
      <c r="V35" s="21"/>
      <c r="W35" s="18"/>
      <c r="X35" s="21"/>
    </row>
    <row r="36" spans="2:24">
      <c r="B36" s="13"/>
      <c r="C36" s="22"/>
      <c r="D36" s="22"/>
      <c r="E36" s="13"/>
      <c r="F36" s="13"/>
      <c r="N36" s="15"/>
      <c r="O36" s="18"/>
      <c r="P36" s="21"/>
      <c r="Q36" s="18"/>
      <c r="R36" s="21"/>
      <c r="S36" s="18"/>
      <c r="T36" s="21"/>
      <c r="U36" s="18"/>
      <c r="V36" s="21"/>
      <c r="W36" s="18"/>
      <c r="X36" s="21"/>
    </row>
    <row r="37" spans="2:24">
      <c r="B37" s="13"/>
      <c r="C37" s="22"/>
      <c r="D37" s="22"/>
      <c r="E37" s="13"/>
      <c r="F37" s="13"/>
      <c r="N37" s="15"/>
      <c r="O37" s="18"/>
      <c r="P37" s="21"/>
      <c r="Q37" s="18"/>
      <c r="R37" s="21"/>
      <c r="S37" s="18"/>
      <c r="T37" s="21"/>
      <c r="U37" s="18"/>
      <c r="V37" s="21"/>
      <c r="W37" s="18"/>
      <c r="X37" s="21"/>
    </row>
    <row r="38" spans="2:24">
      <c r="B38" s="13"/>
      <c r="C38" s="22"/>
      <c r="D38" s="22"/>
      <c r="E38" s="13"/>
      <c r="F38" s="13"/>
      <c r="N38" s="15"/>
      <c r="O38" s="18"/>
      <c r="P38" s="21"/>
      <c r="Q38" s="18"/>
      <c r="R38" s="21"/>
      <c r="S38" s="18"/>
      <c r="T38" s="21"/>
      <c r="U38" s="18"/>
      <c r="V38" s="21"/>
      <c r="W38" s="18"/>
      <c r="X38" s="21"/>
    </row>
    <row r="39" spans="2:24">
      <c r="B39" s="13"/>
      <c r="C39" s="22"/>
      <c r="D39" s="22"/>
      <c r="E39" s="13"/>
      <c r="F39" s="13"/>
      <c r="N39" s="15"/>
      <c r="O39" s="18"/>
      <c r="P39" s="21"/>
      <c r="Q39" s="18"/>
      <c r="R39" s="21"/>
      <c r="S39" s="18"/>
      <c r="T39" s="21"/>
      <c r="U39" s="18"/>
      <c r="V39" s="21"/>
      <c r="W39" s="18"/>
      <c r="X39" s="21"/>
    </row>
    <row r="40" spans="2:24">
      <c r="B40" s="13"/>
      <c r="C40" s="22"/>
      <c r="D40" s="22"/>
      <c r="E40" s="13"/>
      <c r="F40" s="13"/>
      <c r="N40" s="15"/>
      <c r="O40" s="18"/>
      <c r="P40" s="21"/>
      <c r="Q40" s="18"/>
      <c r="R40" s="21"/>
      <c r="S40" s="18"/>
      <c r="T40" s="21"/>
      <c r="U40" s="18"/>
      <c r="V40" s="21"/>
      <c r="W40" s="18"/>
      <c r="X40" s="21"/>
    </row>
    <row r="41" spans="2:24">
      <c r="B41" s="13"/>
      <c r="C41" s="22"/>
      <c r="D41" s="22"/>
      <c r="E41" s="13"/>
      <c r="F41" s="13"/>
      <c r="N41" s="15"/>
      <c r="O41" s="18"/>
      <c r="P41" s="21"/>
      <c r="Q41" s="18"/>
      <c r="R41" s="21"/>
      <c r="S41" s="18"/>
      <c r="T41" s="21"/>
      <c r="U41" s="18"/>
      <c r="V41" s="21"/>
      <c r="W41" s="18"/>
      <c r="X41" s="21"/>
    </row>
    <row r="42" spans="2:24">
      <c r="B42" s="13"/>
      <c r="C42" s="22"/>
      <c r="D42" s="22"/>
      <c r="E42" s="13"/>
      <c r="F42" s="13"/>
      <c r="N42" s="15"/>
      <c r="O42" s="18"/>
      <c r="P42" s="21"/>
      <c r="Q42" s="18"/>
      <c r="R42" s="21"/>
      <c r="S42" s="18"/>
      <c r="T42" s="21"/>
      <c r="U42" s="18"/>
      <c r="V42" s="21"/>
      <c r="W42" s="18"/>
      <c r="X42" s="21"/>
    </row>
    <row r="43" spans="2:24">
      <c r="B43" s="13"/>
      <c r="C43" s="22"/>
      <c r="D43" s="22"/>
      <c r="E43" s="13"/>
      <c r="F43" s="13"/>
      <c r="N43" s="15"/>
      <c r="O43" s="18"/>
      <c r="P43" s="21"/>
      <c r="Q43" s="18"/>
      <c r="R43" s="21"/>
      <c r="S43" s="18"/>
      <c r="T43" s="21"/>
      <c r="U43" s="18"/>
      <c r="V43" s="21"/>
      <c r="W43" s="18"/>
      <c r="X43" s="21"/>
    </row>
    <row r="44" spans="2:24">
      <c r="B44" s="13"/>
      <c r="C44" s="22"/>
      <c r="D44" s="22"/>
      <c r="E44" s="13"/>
      <c r="F44" s="13"/>
      <c r="N44" s="15"/>
      <c r="O44" s="18"/>
      <c r="P44" s="21"/>
      <c r="Q44" s="18"/>
      <c r="R44" s="21"/>
      <c r="S44" s="18"/>
      <c r="T44" s="21"/>
      <c r="U44" s="18"/>
      <c r="V44" s="21"/>
      <c r="W44" s="18"/>
      <c r="X44" s="21"/>
    </row>
    <row r="45" spans="2:24">
      <c r="B45" s="13"/>
      <c r="C45" s="22"/>
      <c r="D45" s="22"/>
      <c r="E45" s="13"/>
      <c r="F45" s="13"/>
      <c r="N45" s="15"/>
      <c r="O45" s="18"/>
      <c r="P45" s="21"/>
      <c r="Q45" s="18"/>
      <c r="R45" s="21"/>
      <c r="S45" s="18"/>
      <c r="T45" s="21"/>
      <c r="U45" s="18"/>
      <c r="V45" s="21"/>
      <c r="W45" s="18"/>
      <c r="X45" s="21"/>
    </row>
    <row r="46" spans="2:24">
      <c r="B46" s="13"/>
      <c r="C46" s="22"/>
      <c r="D46" s="22"/>
      <c r="E46" s="13"/>
      <c r="F46" s="13"/>
      <c r="N46" s="15"/>
      <c r="O46" s="18"/>
      <c r="P46" s="21"/>
      <c r="Q46" s="18"/>
      <c r="R46" s="21"/>
      <c r="S46" s="18"/>
      <c r="T46" s="21"/>
      <c r="U46" s="18"/>
      <c r="V46" s="21"/>
      <c r="W46" s="18"/>
      <c r="X46" s="21"/>
    </row>
    <row r="47" spans="2:24">
      <c r="B47" s="13"/>
      <c r="C47" s="22"/>
      <c r="D47" s="22"/>
      <c r="E47" s="13"/>
      <c r="F47" s="13"/>
      <c r="N47" s="15"/>
      <c r="O47" s="18"/>
      <c r="P47" s="21"/>
      <c r="Q47" s="18"/>
      <c r="R47" s="21"/>
      <c r="S47" s="18"/>
      <c r="T47" s="21"/>
      <c r="U47" s="18"/>
      <c r="V47" s="21"/>
      <c r="W47" s="18"/>
      <c r="X47" s="21"/>
    </row>
    <row r="48" spans="2:24">
      <c r="B48" s="13"/>
      <c r="C48" s="22"/>
      <c r="D48" s="22"/>
      <c r="E48" s="13"/>
      <c r="F48" s="13"/>
      <c r="N48" s="15"/>
      <c r="O48" s="18"/>
      <c r="P48" s="21"/>
      <c r="Q48" s="18"/>
      <c r="R48" s="21"/>
      <c r="S48" s="18"/>
      <c r="T48" s="21"/>
      <c r="U48" s="18"/>
      <c r="V48" s="21"/>
      <c r="W48" s="18"/>
      <c r="X48" s="21"/>
    </row>
    <row r="49" spans="2:24">
      <c r="B49" s="13"/>
      <c r="C49" s="22"/>
      <c r="D49" s="22"/>
      <c r="E49" s="13"/>
      <c r="F49" s="13"/>
      <c r="N49" s="15"/>
      <c r="O49" s="18"/>
      <c r="P49" s="21"/>
      <c r="Q49" s="18"/>
      <c r="R49" s="21"/>
      <c r="S49" s="18"/>
      <c r="T49" s="21"/>
      <c r="U49" s="18"/>
      <c r="V49" s="21"/>
      <c r="W49" s="18"/>
      <c r="X49" s="21"/>
    </row>
    <row r="50" spans="2:24">
      <c r="B50" s="13"/>
      <c r="C50" s="22"/>
      <c r="D50" s="22"/>
      <c r="E50" s="13"/>
      <c r="F50" s="13"/>
      <c r="N50" s="15"/>
      <c r="O50" s="18"/>
      <c r="P50" s="21"/>
      <c r="Q50" s="18"/>
      <c r="R50" s="21"/>
      <c r="S50" s="18"/>
      <c r="T50" s="21"/>
      <c r="U50" s="18"/>
      <c r="V50" s="21"/>
      <c r="W50" s="18"/>
      <c r="X50" s="21"/>
    </row>
    <row r="51" spans="2:24">
      <c r="B51" s="13"/>
      <c r="C51" s="22"/>
      <c r="D51" s="22"/>
      <c r="E51" s="13"/>
      <c r="F51" s="13"/>
      <c r="N51" s="15"/>
      <c r="O51" s="18"/>
      <c r="P51" s="21"/>
      <c r="Q51" s="18"/>
      <c r="R51" s="21"/>
      <c r="S51" s="18"/>
      <c r="T51" s="21"/>
      <c r="U51" s="18"/>
      <c r="V51" s="21"/>
      <c r="W51" s="18"/>
      <c r="X51" s="21"/>
    </row>
    <row r="52" spans="2:24">
      <c r="B52" s="13"/>
      <c r="C52" s="22"/>
      <c r="D52" s="22"/>
      <c r="E52" s="13"/>
      <c r="F52" s="13"/>
      <c r="N52" s="15"/>
      <c r="O52" s="18"/>
      <c r="P52" s="21"/>
      <c r="Q52" s="18"/>
      <c r="R52" s="21"/>
      <c r="S52" s="18"/>
      <c r="T52" s="21"/>
      <c r="U52" s="18"/>
      <c r="V52" s="21"/>
      <c r="W52" s="18"/>
      <c r="X52" s="21"/>
    </row>
    <row r="53" spans="2:24">
      <c r="B53" s="13"/>
      <c r="C53" s="22"/>
      <c r="D53" s="22"/>
      <c r="E53" s="13"/>
      <c r="F53" s="13"/>
      <c r="N53" s="15"/>
      <c r="O53" s="18"/>
      <c r="P53" s="21"/>
      <c r="Q53" s="18"/>
      <c r="R53" s="21"/>
      <c r="S53" s="18"/>
      <c r="T53" s="21"/>
      <c r="U53" s="18"/>
      <c r="V53" s="21"/>
      <c r="W53" s="18"/>
      <c r="X53" s="21"/>
    </row>
    <row r="54" spans="2:24">
      <c r="B54" s="13"/>
      <c r="C54" s="22"/>
      <c r="D54" s="22"/>
      <c r="E54" s="13"/>
      <c r="F54" s="13"/>
      <c r="N54" s="15"/>
      <c r="O54" s="18"/>
      <c r="P54" s="21"/>
      <c r="Q54" s="18"/>
      <c r="R54" s="21"/>
      <c r="S54" s="18"/>
      <c r="T54" s="21"/>
      <c r="U54" s="18"/>
      <c r="V54" s="21"/>
      <c r="W54" s="18"/>
      <c r="X54" s="21"/>
    </row>
    <row r="55" spans="2:24">
      <c r="B55" s="13"/>
      <c r="C55" s="22"/>
      <c r="D55" s="22"/>
      <c r="E55" s="13"/>
      <c r="F55" s="13"/>
      <c r="N55" s="15"/>
      <c r="O55" s="18"/>
      <c r="P55" s="21"/>
      <c r="Q55" s="18"/>
      <c r="R55" s="21"/>
      <c r="S55" s="18"/>
      <c r="T55" s="21"/>
      <c r="U55" s="18"/>
      <c r="V55" s="21"/>
      <c r="W55" s="18"/>
      <c r="X55" s="21"/>
    </row>
    <row r="56" spans="2:24">
      <c r="B56" s="13"/>
      <c r="C56" s="22"/>
      <c r="D56" s="22"/>
      <c r="E56" s="13"/>
      <c r="F56" s="13"/>
      <c r="N56" s="15"/>
      <c r="O56" s="18"/>
      <c r="P56" s="21"/>
      <c r="Q56" s="18"/>
      <c r="R56" s="21"/>
      <c r="S56" s="18"/>
      <c r="T56" s="21"/>
      <c r="U56" s="18"/>
      <c r="V56" s="21"/>
      <c r="W56" s="18"/>
      <c r="X56" s="21"/>
    </row>
    <row r="57" spans="2:24">
      <c r="B57" s="13"/>
      <c r="C57" s="22"/>
      <c r="D57" s="22"/>
      <c r="E57" s="13"/>
      <c r="F57" s="13"/>
      <c r="N57" s="15"/>
      <c r="O57" s="18"/>
      <c r="P57" s="21"/>
      <c r="Q57" s="18"/>
      <c r="R57" s="21"/>
      <c r="S57" s="18"/>
      <c r="T57" s="21"/>
      <c r="U57" s="18"/>
      <c r="V57" s="21"/>
      <c r="W57" s="18"/>
      <c r="X57" s="21"/>
    </row>
    <row r="58" spans="2:24">
      <c r="B58" s="13"/>
      <c r="C58" s="22"/>
      <c r="D58" s="22"/>
      <c r="E58" s="13"/>
      <c r="F58" s="13"/>
      <c r="N58" s="15"/>
      <c r="O58" s="18"/>
      <c r="P58" s="21"/>
      <c r="Q58" s="18"/>
      <c r="R58" s="21"/>
      <c r="S58" s="18"/>
      <c r="T58" s="21"/>
      <c r="U58" s="18"/>
      <c r="V58" s="21"/>
      <c r="W58" s="18"/>
      <c r="X58" s="21"/>
    </row>
    <row r="59" spans="2:24">
      <c r="B59" s="13"/>
      <c r="C59" s="22"/>
      <c r="D59" s="22"/>
      <c r="E59" s="13"/>
      <c r="F59" s="13"/>
      <c r="N59" s="15"/>
      <c r="O59" s="18"/>
      <c r="P59" s="21"/>
      <c r="Q59" s="18"/>
      <c r="R59" s="21"/>
      <c r="S59" s="18"/>
      <c r="T59" s="21"/>
      <c r="U59" s="18"/>
      <c r="V59" s="21"/>
      <c r="W59" s="18"/>
      <c r="X59" s="21"/>
    </row>
    <row r="60" spans="2:24">
      <c r="B60" s="13"/>
      <c r="C60" s="22"/>
      <c r="D60" s="22"/>
      <c r="E60" s="13"/>
      <c r="F60" s="13"/>
      <c r="N60" s="15"/>
      <c r="O60" s="18"/>
      <c r="P60" s="21"/>
      <c r="Q60" s="18"/>
      <c r="R60" s="21"/>
      <c r="S60" s="18"/>
      <c r="T60" s="21"/>
      <c r="U60" s="18"/>
      <c r="V60" s="21"/>
      <c r="W60" s="18"/>
      <c r="X60" s="21"/>
    </row>
    <row r="61" spans="2:24">
      <c r="B61" s="13"/>
      <c r="C61" s="22"/>
      <c r="D61" s="22"/>
      <c r="E61" s="13"/>
      <c r="F61" s="13"/>
      <c r="N61" s="15"/>
      <c r="O61" s="18"/>
      <c r="P61" s="21"/>
      <c r="Q61" s="18"/>
      <c r="R61" s="21"/>
      <c r="S61" s="18"/>
      <c r="T61" s="21"/>
      <c r="U61" s="18"/>
      <c r="V61" s="21"/>
      <c r="W61" s="18"/>
      <c r="X61" s="21"/>
    </row>
    <row r="62" spans="2:24">
      <c r="B62" s="13"/>
      <c r="C62" s="22"/>
      <c r="D62" s="22"/>
      <c r="E62" s="13"/>
      <c r="F62" s="13"/>
      <c r="N62" s="15"/>
      <c r="O62" s="18"/>
      <c r="P62" s="21"/>
      <c r="Q62" s="18"/>
      <c r="R62" s="21"/>
      <c r="S62" s="18"/>
      <c r="T62" s="21"/>
      <c r="U62" s="18"/>
      <c r="V62" s="21"/>
      <c r="W62" s="18"/>
      <c r="X62" s="21"/>
    </row>
    <row r="63" spans="2:24">
      <c r="B63" s="13"/>
      <c r="C63" s="22"/>
      <c r="D63" s="22"/>
      <c r="E63" s="13"/>
      <c r="F63" s="13"/>
      <c r="N63" s="15"/>
      <c r="O63" s="18"/>
      <c r="P63" s="21"/>
      <c r="Q63" s="18"/>
      <c r="R63" s="21"/>
      <c r="S63" s="18"/>
      <c r="T63" s="21"/>
      <c r="U63" s="18"/>
      <c r="V63" s="21"/>
      <c r="W63" s="18"/>
      <c r="X63" s="21"/>
    </row>
    <row r="64" spans="2:24">
      <c r="B64" s="13"/>
      <c r="C64" s="22"/>
      <c r="D64" s="22"/>
      <c r="E64" s="13"/>
      <c r="F64" s="13"/>
      <c r="N64" s="15"/>
      <c r="O64" s="18"/>
      <c r="P64" s="21"/>
      <c r="Q64" s="18"/>
      <c r="R64" s="21"/>
      <c r="S64" s="18"/>
      <c r="T64" s="21"/>
      <c r="U64" s="18"/>
      <c r="V64" s="21"/>
      <c r="W64" s="18"/>
      <c r="X64" s="21"/>
    </row>
    <row r="65" spans="2:24">
      <c r="B65" s="13"/>
      <c r="C65" s="22"/>
      <c r="D65" s="22"/>
      <c r="E65" s="13"/>
      <c r="F65" s="13"/>
      <c r="N65" s="15"/>
      <c r="O65" s="18"/>
      <c r="P65" s="21"/>
      <c r="Q65" s="18"/>
      <c r="R65" s="21"/>
      <c r="S65" s="18"/>
      <c r="T65" s="21"/>
      <c r="U65" s="18"/>
      <c r="V65" s="21"/>
      <c r="W65" s="18"/>
      <c r="X65" s="21"/>
    </row>
    <row r="66" spans="2:24">
      <c r="B66" s="13"/>
      <c r="C66" s="22"/>
      <c r="D66" s="22"/>
      <c r="E66" s="13"/>
      <c r="F66" s="13"/>
      <c r="N66" s="15"/>
      <c r="O66" s="18"/>
      <c r="P66" s="21"/>
      <c r="Q66" s="18"/>
      <c r="R66" s="21"/>
      <c r="S66" s="18"/>
      <c r="T66" s="21"/>
      <c r="U66" s="18"/>
      <c r="V66" s="21"/>
      <c r="W66" s="18"/>
      <c r="X66" s="21"/>
    </row>
    <row r="67" spans="2:24">
      <c r="B67" s="13"/>
      <c r="C67" s="22"/>
      <c r="D67" s="22"/>
      <c r="E67" s="13"/>
      <c r="F67" s="13"/>
      <c r="N67" s="15"/>
      <c r="O67" s="18"/>
      <c r="P67" s="21"/>
      <c r="Q67" s="18"/>
      <c r="R67" s="21"/>
      <c r="S67" s="18"/>
      <c r="T67" s="21"/>
      <c r="U67" s="18"/>
      <c r="V67" s="21"/>
      <c r="W67" s="18"/>
      <c r="X67" s="21"/>
    </row>
    <row r="68" spans="2:24">
      <c r="B68" s="13"/>
      <c r="C68" s="22"/>
      <c r="D68" s="22"/>
      <c r="E68" s="13"/>
      <c r="F68" s="13"/>
      <c r="N68" s="15"/>
      <c r="O68" s="18"/>
      <c r="P68" s="21"/>
      <c r="Q68" s="18"/>
      <c r="R68" s="21"/>
      <c r="S68" s="18"/>
      <c r="T68" s="21"/>
      <c r="U68" s="18"/>
      <c r="V68" s="21"/>
      <c r="W68" s="18"/>
      <c r="X68" s="21"/>
    </row>
    <row r="69" spans="2:24">
      <c r="B69" s="13"/>
      <c r="C69" s="22"/>
      <c r="D69" s="22"/>
      <c r="E69" s="13"/>
      <c r="F69" s="13"/>
      <c r="N69" s="15"/>
      <c r="O69" s="18"/>
      <c r="P69" s="21"/>
      <c r="Q69" s="18"/>
      <c r="R69" s="21"/>
      <c r="S69" s="18"/>
      <c r="T69" s="21"/>
      <c r="U69" s="18"/>
      <c r="V69" s="21"/>
      <c r="W69" s="18"/>
      <c r="X69" s="21"/>
    </row>
    <row r="70" spans="2:24">
      <c r="B70" s="13"/>
      <c r="C70" s="22"/>
      <c r="D70" s="22"/>
      <c r="E70" s="13"/>
      <c r="F70" s="13"/>
      <c r="N70" s="15"/>
      <c r="O70" s="18"/>
      <c r="P70" s="21"/>
      <c r="Q70" s="18"/>
      <c r="R70" s="21"/>
      <c r="S70" s="18"/>
      <c r="T70" s="21"/>
      <c r="U70" s="18"/>
      <c r="V70" s="21"/>
      <c r="W70" s="18"/>
      <c r="X70" s="21"/>
    </row>
    <row r="71" spans="2:24">
      <c r="B71" s="13"/>
      <c r="C71" s="22"/>
      <c r="D71" s="22"/>
      <c r="E71" s="13"/>
      <c r="F71" s="13"/>
      <c r="N71" s="15"/>
      <c r="O71" s="18"/>
      <c r="P71" s="21"/>
      <c r="Q71" s="18"/>
      <c r="R71" s="21"/>
      <c r="S71" s="18"/>
      <c r="T71" s="21"/>
      <c r="U71" s="18"/>
      <c r="V71" s="21"/>
      <c r="W71" s="18"/>
      <c r="X71" s="21"/>
    </row>
    <row r="72" spans="2:24">
      <c r="B72" s="13"/>
      <c r="C72" s="22"/>
      <c r="D72" s="22"/>
      <c r="E72" s="13"/>
      <c r="F72" s="13"/>
      <c r="N72" s="15"/>
      <c r="O72" s="18"/>
      <c r="P72" s="21"/>
      <c r="Q72" s="18"/>
      <c r="R72" s="21"/>
      <c r="S72" s="18"/>
      <c r="T72" s="21"/>
      <c r="U72" s="18"/>
      <c r="V72" s="21"/>
      <c r="W72" s="18"/>
      <c r="X72" s="21"/>
    </row>
    <row r="73" spans="2:24">
      <c r="B73" s="13"/>
      <c r="C73" s="22"/>
      <c r="D73" s="22"/>
      <c r="E73" s="13"/>
      <c r="F73" s="13"/>
      <c r="N73" s="15"/>
      <c r="O73" s="18"/>
      <c r="P73" s="21"/>
      <c r="Q73" s="18"/>
      <c r="R73" s="21"/>
      <c r="S73" s="18"/>
      <c r="T73" s="21"/>
      <c r="U73" s="18"/>
      <c r="V73" s="21"/>
      <c r="W73" s="18"/>
      <c r="X73" s="21"/>
    </row>
    <row r="74" spans="2:24">
      <c r="B74" s="13"/>
      <c r="C74" s="22"/>
      <c r="D74" s="22"/>
      <c r="E74" s="13"/>
      <c r="F74" s="13"/>
      <c r="N74" s="15"/>
      <c r="O74" s="18"/>
      <c r="P74" s="21"/>
      <c r="Q74" s="18"/>
      <c r="R74" s="21"/>
      <c r="S74" s="18"/>
      <c r="T74" s="21"/>
      <c r="U74" s="18"/>
      <c r="V74" s="21"/>
      <c r="W74" s="18"/>
      <c r="X74" s="21"/>
    </row>
    <row r="75" spans="2:24">
      <c r="B75" s="13"/>
      <c r="C75" s="22"/>
      <c r="D75" s="22"/>
      <c r="E75" s="13"/>
      <c r="F75" s="13"/>
      <c r="N75" s="15"/>
      <c r="O75" s="18"/>
      <c r="P75" s="21"/>
      <c r="Q75" s="18"/>
      <c r="R75" s="21"/>
      <c r="S75" s="18"/>
      <c r="T75" s="21"/>
      <c r="U75" s="18"/>
      <c r="V75" s="21"/>
      <c r="W75" s="18"/>
      <c r="X75" s="21"/>
    </row>
    <row r="76" spans="2:24">
      <c r="B76" s="13"/>
      <c r="C76" s="22"/>
      <c r="D76" s="22"/>
      <c r="E76" s="13"/>
      <c r="F76" s="13"/>
      <c r="N76" s="15"/>
      <c r="O76" s="18"/>
      <c r="P76" s="21"/>
      <c r="Q76" s="18"/>
      <c r="R76" s="21"/>
      <c r="S76" s="18"/>
      <c r="T76" s="21"/>
      <c r="U76" s="18"/>
      <c r="V76" s="21"/>
      <c r="W76" s="18"/>
      <c r="X76" s="21"/>
    </row>
    <row r="77" spans="2:24">
      <c r="B77" s="13"/>
      <c r="C77" s="22"/>
      <c r="D77" s="22"/>
      <c r="E77" s="13"/>
      <c r="F77" s="13"/>
      <c r="N77" s="15"/>
      <c r="O77" s="18"/>
      <c r="P77" s="21"/>
      <c r="Q77" s="18"/>
      <c r="R77" s="21"/>
      <c r="S77" s="18"/>
      <c r="T77" s="21"/>
      <c r="U77" s="18"/>
      <c r="V77" s="21"/>
      <c r="W77" s="18"/>
      <c r="X77" s="21"/>
    </row>
    <row r="78" spans="2:24">
      <c r="B78" s="13"/>
      <c r="C78" s="22"/>
      <c r="D78" s="22"/>
      <c r="E78" s="13"/>
      <c r="F78" s="13"/>
      <c r="N78" s="15"/>
      <c r="O78" s="18"/>
      <c r="P78" s="21"/>
      <c r="Q78" s="18"/>
      <c r="R78" s="21"/>
      <c r="S78" s="18"/>
      <c r="T78" s="21"/>
      <c r="U78" s="18"/>
      <c r="V78" s="21"/>
      <c r="W78" s="18"/>
      <c r="X78" s="21"/>
    </row>
    <row r="79" spans="2:24">
      <c r="B79" s="13"/>
      <c r="C79" s="22"/>
      <c r="D79" s="22"/>
      <c r="E79" s="13"/>
      <c r="F79" s="13"/>
      <c r="N79" s="15"/>
      <c r="O79" s="18"/>
      <c r="P79" s="21"/>
      <c r="Q79" s="18"/>
      <c r="R79" s="21"/>
      <c r="S79" s="18"/>
      <c r="T79" s="21"/>
      <c r="U79" s="18"/>
      <c r="V79" s="21"/>
      <c r="W79" s="18"/>
      <c r="X79" s="21"/>
    </row>
    <row r="80" spans="2:24">
      <c r="B80" s="13"/>
      <c r="C80" s="22"/>
      <c r="D80" s="22"/>
      <c r="E80" s="13"/>
      <c r="F80" s="13"/>
      <c r="N80" s="15"/>
      <c r="O80" s="18"/>
      <c r="P80" s="21"/>
      <c r="Q80" s="18"/>
      <c r="R80" s="21"/>
      <c r="S80" s="18"/>
      <c r="T80" s="21"/>
      <c r="U80" s="18"/>
      <c r="V80" s="21"/>
      <c r="W80" s="18"/>
      <c r="X80" s="21"/>
    </row>
    <row r="81" spans="2:24">
      <c r="B81" s="13"/>
      <c r="C81" s="22"/>
      <c r="D81" s="22"/>
      <c r="E81" s="13"/>
      <c r="F81" s="13"/>
      <c r="N81" s="15"/>
      <c r="O81" s="18"/>
      <c r="P81" s="21"/>
      <c r="Q81" s="18"/>
      <c r="R81" s="21"/>
      <c r="S81" s="18"/>
      <c r="T81" s="21"/>
      <c r="U81" s="18"/>
      <c r="V81" s="21"/>
      <c r="W81" s="18"/>
      <c r="X81" s="21"/>
    </row>
    <row r="82" spans="2:24">
      <c r="B82" s="13"/>
      <c r="C82" s="22"/>
      <c r="D82" s="22"/>
      <c r="E82" s="13"/>
      <c r="F82" s="13"/>
      <c r="N82" s="15"/>
      <c r="O82" s="18"/>
      <c r="P82" s="21"/>
      <c r="Q82" s="18"/>
      <c r="R82" s="21"/>
      <c r="S82" s="18"/>
      <c r="T82" s="21"/>
      <c r="U82" s="18"/>
      <c r="V82" s="21"/>
      <c r="W82" s="18"/>
      <c r="X82" s="21"/>
    </row>
    <row r="83" spans="2:24">
      <c r="B83" s="13"/>
      <c r="C83" s="22"/>
      <c r="D83" s="22"/>
      <c r="E83" s="13"/>
      <c r="F83" s="13"/>
      <c r="N83" s="15"/>
      <c r="O83" s="18"/>
      <c r="P83" s="21"/>
      <c r="Q83" s="18"/>
      <c r="R83" s="21"/>
      <c r="S83" s="18"/>
      <c r="T83" s="21"/>
      <c r="U83" s="18"/>
      <c r="V83" s="21"/>
      <c r="W83" s="18"/>
      <c r="X83" s="21"/>
    </row>
    <row r="84" spans="2:24">
      <c r="B84" s="13"/>
      <c r="C84" s="22"/>
      <c r="D84" s="22"/>
      <c r="E84" s="13"/>
      <c r="F84" s="13"/>
      <c r="N84" s="15"/>
      <c r="O84" s="18"/>
      <c r="P84" s="21"/>
      <c r="Q84" s="18"/>
      <c r="R84" s="21"/>
      <c r="S84" s="18"/>
      <c r="T84" s="21"/>
      <c r="U84" s="18"/>
      <c r="V84" s="21"/>
      <c r="W84" s="18"/>
      <c r="X84" s="21"/>
    </row>
    <row r="85" spans="2:24">
      <c r="B85" s="13"/>
      <c r="C85" s="22"/>
      <c r="D85" s="22"/>
      <c r="E85" s="13"/>
      <c r="F85" s="13"/>
      <c r="N85" s="15"/>
      <c r="O85" s="18"/>
      <c r="P85" s="21"/>
      <c r="Q85" s="18"/>
      <c r="R85" s="21"/>
      <c r="S85" s="18"/>
      <c r="T85" s="21"/>
      <c r="U85" s="18"/>
      <c r="V85" s="21"/>
      <c r="W85" s="18"/>
      <c r="X85" s="21"/>
    </row>
    <row r="86" spans="2:24">
      <c r="B86" s="13"/>
      <c r="C86" s="22"/>
      <c r="D86" s="22"/>
      <c r="E86" s="13"/>
      <c r="F86" s="13"/>
      <c r="N86" s="15"/>
      <c r="O86" s="18"/>
      <c r="P86" s="21"/>
      <c r="Q86" s="18"/>
      <c r="R86" s="21"/>
      <c r="S86" s="18"/>
      <c r="T86" s="21"/>
      <c r="U86" s="18"/>
      <c r="V86" s="21"/>
      <c r="W86" s="18"/>
      <c r="X86" s="21"/>
    </row>
    <row r="87" spans="2:24">
      <c r="B87" s="13"/>
      <c r="C87" s="22"/>
      <c r="D87" s="22"/>
      <c r="E87" s="13"/>
      <c r="F87" s="13"/>
      <c r="N87" s="15"/>
      <c r="O87" s="18"/>
      <c r="P87" s="21"/>
      <c r="Q87" s="18"/>
      <c r="R87" s="21"/>
      <c r="S87" s="18"/>
      <c r="T87" s="21"/>
      <c r="U87" s="18"/>
      <c r="V87" s="21"/>
      <c r="W87" s="18"/>
      <c r="X87" s="21"/>
    </row>
    <row r="88" spans="2:24">
      <c r="B88" s="13"/>
      <c r="C88" s="22"/>
      <c r="D88" s="22"/>
      <c r="E88" s="13"/>
      <c r="F88" s="13"/>
      <c r="N88" s="15"/>
      <c r="O88" s="18"/>
      <c r="P88" s="21"/>
      <c r="Q88" s="18"/>
      <c r="R88" s="21"/>
      <c r="S88" s="18"/>
      <c r="T88" s="21"/>
      <c r="U88" s="18"/>
      <c r="V88" s="21"/>
      <c r="W88" s="18"/>
      <c r="X88" s="21"/>
    </row>
    <row r="89" spans="2:24">
      <c r="B89" s="13"/>
      <c r="C89" s="22"/>
      <c r="D89" s="22"/>
      <c r="E89" s="13"/>
      <c r="F89" s="13"/>
      <c r="N89" s="15"/>
      <c r="O89" s="18"/>
      <c r="P89" s="21"/>
      <c r="Q89" s="18"/>
      <c r="R89" s="21"/>
      <c r="S89" s="18"/>
      <c r="T89" s="21"/>
      <c r="U89" s="18"/>
      <c r="V89" s="21"/>
      <c r="W89" s="18"/>
      <c r="X89" s="21"/>
    </row>
    <row r="90" spans="2:24">
      <c r="B90" s="13"/>
      <c r="C90" s="22"/>
      <c r="D90" s="22"/>
      <c r="E90" s="13"/>
      <c r="F90" s="13"/>
      <c r="N90" s="15"/>
      <c r="O90" s="18"/>
      <c r="P90" s="21"/>
      <c r="Q90" s="18"/>
      <c r="R90" s="21"/>
      <c r="S90" s="18"/>
      <c r="T90" s="21"/>
      <c r="U90" s="18"/>
      <c r="V90" s="21"/>
      <c r="W90" s="18"/>
      <c r="X90" s="21"/>
    </row>
    <row r="91" spans="2:24">
      <c r="B91" s="13"/>
      <c r="C91" s="22"/>
      <c r="D91" s="22"/>
      <c r="E91" s="13"/>
      <c r="F91" s="13"/>
      <c r="N91" s="15"/>
      <c r="O91" s="18"/>
      <c r="P91" s="21"/>
      <c r="Q91" s="18"/>
      <c r="R91" s="21"/>
      <c r="S91" s="18"/>
      <c r="T91" s="21"/>
      <c r="U91" s="18"/>
      <c r="V91" s="21"/>
      <c r="W91" s="18"/>
      <c r="X91" s="21"/>
    </row>
    <row r="92" spans="2:24">
      <c r="B92" s="13"/>
      <c r="C92" s="22"/>
      <c r="D92" s="22"/>
      <c r="E92" s="13"/>
      <c r="F92" s="13"/>
      <c r="N92" s="15"/>
      <c r="O92" s="18"/>
      <c r="P92" s="21"/>
      <c r="Q92" s="18"/>
      <c r="R92" s="21"/>
      <c r="S92" s="18"/>
      <c r="T92" s="21"/>
      <c r="U92" s="18"/>
      <c r="V92" s="21"/>
      <c r="W92" s="18"/>
      <c r="X92" s="21"/>
    </row>
    <row r="93" spans="2:24">
      <c r="B93" s="13"/>
      <c r="C93" s="22"/>
      <c r="D93" s="22"/>
      <c r="E93" s="13"/>
      <c r="F93" s="13"/>
      <c r="N93" s="15"/>
      <c r="O93" s="18"/>
      <c r="P93" s="21"/>
      <c r="Q93" s="18"/>
      <c r="R93" s="21"/>
      <c r="S93" s="18"/>
      <c r="T93" s="21"/>
      <c r="U93" s="18"/>
      <c r="V93" s="21"/>
      <c r="W93" s="18"/>
      <c r="X93" s="21"/>
    </row>
    <row r="94" spans="2:24">
      <c r="B94" s="13"/>
      <c r="C94" s="22"/>
      <c r="D94" s="22"/>
      <c r="E94" s="13"/>
      <c r="F94" s="13"/>
      <c r="N94" s="15"/>
      <c r="O94" s="18"/>
      <c r="P94" s="21"/>
      <c r="Q94" s="18"/>
      <c r="R94" s="21"/>
      <c r="S94" s="18"/>
      <c r="T94" s="21"/>
      <c r="U94" s="18"/>
      <c r="V94" s="21"/>
      <c r="W94" s="18"/>
      <c r="X94" s="21"/>
    </row>
    <row r="95" spans="2:24">
      <c r="B95" s="13"/>
      <c r="C95" s="22"/>
      <c r="D95" s="22"/>
      <c r="E95" s="13"/>
      <c r="F95" s="13"/>
      <c r="N95" s="15"/>
      <c r="O95" s="18"/>
      <c r="P95" s="21"/>
      <c r="Q95" s="18"/>
      <c r="R95" s="21"/>
      <c r="S95" s="18"/>
      <c r="T95" s="21"/>
      <c r="U95" s="18"/>
      <c r="V95" s="21"/>
      <c r="W95" s="18"/>
      <c r="X95" s="21"/>
    </row>
    <row r="96" spans="2:24">
      <c r="B96" s="13"/>
      <c r="C96" s="22"/>
      <c r="D96" s="22"/>
      <c r="E96" s="13"/>
      <c r="F96" s="13"/>
      <c r="N96" s="15"/>
      <c r="O96" s="18"/>
      <c r="P96" s="21"/>
      <c r="Q96" s="18"/>
      <c r="R96" s="21"/>
      <c r="S96" s="18"/>
      <c r="T96" s="21"/>
      <c r="U96" s="18"/>
      <c r="V96" s="21"/>
      <c r="W96" s="18"/>
      <c r="X96" s="21"/>
    </row>
    <row r="97" spans="2:24">
      <c r="B97" s="13"/>
      <c r="C97" s="22"/>
      <c r="D97" s="22"/>
      <c r="E97" s="13"/>
      <c r="F97" s="13"/>
      <c r="N97" s="15"/>
      <c r="O97" s="18"/>
      <c r="P97" s="21"/>
      <c r="Q97" s="18"/>
      <c r="R97" s="21"/>
      <c r="S97" s="18"/>
      <c r="T97" s="21"/>
      <c r="U97" s="18"/>
      <c r="V97" s="21"/>
      <c r="W97" s="18"/>
      <c r="X97" s="21"/>
    </row>
    <row r="98" spans="2:24">
      <c r="B98" s="13"/>
      <c r="C98" s="22"/>
      <c r="D98" s="22"/>
      <c r="E98" s="13"/>
      <c r="F98" s="13"/>
      <c r="N98" s="15"/>
      <c r="O98" s="18"/>
      <c r="P98" s="21"/>
      <c r="Q98" s="18"/>
      <c r="R98" s="21"/>
      <c r="S98" s="18"/>
      <c r="T98" s="21"/>
      <c r="U98" s="18"/>
      <c r="V98" s="21"/>
      <c r="W98" s="18"/>
      <c r="X98" s="21"/>
    </row>
    <row r="99" spans="2:24">
      <c r="B99" s="13"/>
      <c r="C99" s="22"/>
      <c r="D99" s="22"/>
      <c r="E99" s="13"/>
      <c r="F99" s="13"/>
      <c r="N99" s="15"/>
      <c r="O99" s="18"/>
      <c r="P99" s="21"/>
      <c r="Q99" s="18"/>
      <c r="R99" s="21"/>
      <c r="S99" s="18"/>
      <c r="T99" s="21"/>
      <c r="U99" s="18"/>
      <c r="V99" s="21"/>
      <c r="W99" s="18"/>
      <c r="X99" s="21"/>
    </row>
    <row r="100" spans="2:24">
      <c r="B100" s="13"/>
      <c r="C100" s="22"/>
      <c r="D100" s="22"/>
      <c r="E100" s="13"/>
      <c r="F100" s="13"/>
      <c r="N100" s="15"/>
      <c r="O100" s="18"/>
      <c r="P100" s="21"/>
      <c r="Q100" s="18"/>
      <c r="R100" s="21"/>
      <c r="S100" s="18"/>
      <c r="T100" s="21"/>
      <c r="U100" s="18"/>
      <c r="V100" s="21"/>
      <c r="W100" s="18"/>
      <c r="X100" s="21"/>
    </row>
    <row r="101" spans="2:24">
      <c r="B101" s="13"/>
      <c r="C101" s="22"/>
      <c r="D101" s="22"/>
      <c r="E101" s="13"/>
      <c r="F101" s="13"/>
      <c r="N101" s="15"/>
      <c r="O101" s="18"/>
      <c r="P101" s="21"/>
      <c r="Q101" s="18"/>
      <c r="R101" s="21"/>
      <c r="S101" s="18"/>
      <c r="T101" s="21"/>
      <c r="U101" s="18"/>
      <c r="V101" s="21"/>
      <c r="W101" s="18"/>
      <c r="X101" s="21"/>
    </row>
    <row r="102" spans="2:24">
      <c r="B102" s="13"/>
      <c r="C102" s="22"/>
      <c r="D102" s="22"/>
      <c r="E102" s="13"/>
      <c r="F102" s="13"/>
      <c r="N102" s="15"/>
      <c r="O102" s="18"/>
      <c r="P102" s="21"/>
      <c r="Q102" s="18"/>
      <c r="R102" s="21"/>
      <c r="S102" s="18"/>
      <c r="T102" s="21"/>
      <c r="U102" s="18"/>
      <c r="V102" s="21"/>
      <c r="W102" s="18"/>
      <c r="X102" s="21"/>
    </row>
    <row r="103" spans="2:24">
      <c r="B103" s="13"/>
      <c r="C103" s="22"/>
      <c r="D103" s="22"/>
      <c r="E103" s="13"/>
      <c r="F103" s="13"/>
      <c r="N103" s="15"/>
      <c r="O103" s="18"/>
      <c r="P103" s="21"/>
      <c r="Q103" s="18"/>
      <c r="R103" s="21"/>
      <c r="S103" s="18"/>
      <c r="T103" s="21"/>
      <c r="U103" s="18"/>
      <c r="V103" s="21"/>
      <c r="W103" s="18"/>
      <c r="X103" s="21"/>
    </row>
    <row r="104" spans="2:24">
      <c r="B104" s="13"/>
      <c r="C104" s="22"/>
      <c r="D104" s="22"/>
      <c r="E104" s="13"/>
      <c r="F104" s="13"/>
      <c r="N104" s="15"/>
      <c r="O104" s="18"/>
      <c r="P104" s="21"/>
      <c r="Q104" s="18"/>
      <c r="R104" s="21"/>
      <c r="S104" s="18"/>
      <c r="T104" s="21"/>
      <c r="U104" s="18"/>
      <c r="V104" s="21"/>
      <c r="W104" s="18"/>
      <c r="X104" s="21"/>
    </row>
    <row r="105" spans="2:24">
      <c r="B105" s="13"/>
      <c r="C105" s="22"/>
      <c r="D105" s="22"/>
      <c r="E105" s="13"/>
      <c r="F105" s="13"/>
      <c r="N105" s="15"/>
      <c r="O105" s="18"/>
      <c r="P105" s="21"/>
      <c r="Q105" s="18"/>
      <c r="R105" s="21"/>
      <c r="S105" s="18"/>
      <c r="T105" s="21"/>
      <c r="U105" s="18"/>
      <c r="V105" s="21"/>
      <c r="W105" s="18"/>
      <c r="X105" s="21"/>
    </row>
    <row r="106" spans="2:24">
      <c r="B106" s="13"/>
      <c r="C106" s="22"/>
      <c r="D106" s="22"/>
      <c r="E106" s="13"/>
      <c r="F106" s="13"/>
      <c r="N106" s="15"/>
      <c r="O106" s="18"/>
      <c r="P106" s="21"/>
      <c r="Q106" s="18"/>
      <c r="R106" s="21"/>
      <c r="S106" s="18"/>
      <c r="T106" s="21"/>
      <c r="U106" s="18"/>
      <c r="V106" s="21"/>
      <c r="W106" s="18"/>
      <c r="X106" s="21"/>
    </row>
    <row r="107" spans="2:24">
      <c r="B107" s="13"/>
      <c r="C107" s="22"/>
      <c r="D107" s="22"/>
      <c r="E107" s="13"/>
      <c r="F107" s="13"/>
      <c r="N107" s="15"/>
      <c r="O107" s="18"/>
      <c r="P107" s="21"/>
      <c r="Q107" s="18"/>
      <c r="R107" s="21"/>
      <c r="S107" s="18"/>
      <c r="T107" s="21"/>
      <c r="U107" s="18"/>
      <c r="V107" s="21"/>
      <c r="W107" s="18"/>
      <c r="X107" s="21"/>
    </row>
    <row r="108" spans="2:24">
      <c r="B108" s="13"/>
      <c r="C108" s="22"/>
      <c r="D108" s="22"/>
      <c r="E108" s="13"/>
      <c r="F108" s="13"/>
      <c r="N108" s="15"/>
      <c r="O108" s="18"/>
      <c r="P108" s="21"/>
      <c r="Q108" s="18"/>
      <c r="R108" s="21"/>
      <c r="S108" s="18"/>
      <c r="T108" s="21"/>
      <c r="U108" s="18"/>
      <c r="V108" s="21"/>
      <c r="W108" s="18"/>
      <c r="X108" s="21"/>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Anvisningar</vt:lpstr>
      <vt:lpstr>Data</vt:lpstr>
      <vt:lpstr>Resultat</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Stig-Arne</dc:creator>
  <cp:lastModifiedBy>Stig-Arne</cp:lastModifiedBy>
  <cp:lastPrinted>2010-12-04T09:24:16Z</cp:lastPrinted>
  <dcterms:created xsi:type="dcterms:W3CDTF">2010-12-03T15:28:22Z</dcterms:created>
  <dcterms:modified xsi:type="dcterms:W3CDTF">2014-12-16T13:19:31Z</dcterms:modified>
</cp:coreProperties>
</file>