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P9" i="3"/>
  <c r="L7"/>
  <c r="K7"/>
  <c r="J7"/>
  <c r="I7"/>
  <c r="H7"/>
  <c r="G7"/>
  <c r="F7"/>
  <c r="E7"/>
  <c r="D7"/>
  <c r="C7"/>
  <c r="B7"/>
  <c r="Q16" l="1"/>
  <c r="R16" s="1"/>
  <c r="S16" s="1"/>
  <c r="T16" s="1"/>
  <c r="Q14"/>
  <c r="R14" s="1"/>
  <c r="S14" s="1"/>
  <c r="T14" s="1"/>
  <c r="Q12"/>
  <c r="R12" s="1"/>
  <c r="S12" s="1"/>
  <c r="Q10"/>
  <c r="R10" s="1"/>
  <c r="S10" s="1"/>
  <c r="T10" s="1"/>
  <c r="V10" s="1"/>
  <c r="Q18"/>
  <c r="R18" s="1"/>
  <c r="S18" s="1"/>
  <c r="T18" s="1"/>
  <c r="T12"/>
  <c r="Q11"/>
  <c r="R11" s="1"/>
  <c r="S11" s="1"/>
  <c r="T11" s="1"/>
  <c r="Q13"/>
  <c r="R13" s="1"/>
  <c r="S13" s="1"/>
  <c r="T13" s="1"/>
  <c r="Q15"/>
  <c r="R15" s="1"/>
  <c r="S15" s="1"/>
  <c r="T15" s="1"/>
  <c r="Q17"/>
  <c r="R17" s="1"/>
  <c r="S17" s="1"/>
  <c r="T17" s="1"/>
  <c r="Q19"/>
  <c r="R19" s="1"/>
  <c r="S19" s="1"/>
  <c r="T19" s="1"/>
  <c r="Q9"/>
  <c r="R9" s="1"/>
  <c r="S9" s="1"/>
  <c r="T9" s="1"/>
  <c r="V9" s="1"/>
  <c r="V19" l="1"/>
  <c r="V17"/>
  <c r="V13"/>
  <c r="V12"/>
  <c r="V16"/>
  <c r="V18"/>
  <c r="V15"/>
  <c r="V11"/>
  <c r="V14"/>
  <c r="W14" s="1"/>
  <c r="G13" s="1"/>
  <c r="U9"/>
  <c r="B11" s="1"/>
  <c r="U18"/>
  <c r="K11" s="1"/>
  <c r="J9"/>
  <c r="U17"/>
  <c r="J11" s="1"/>
  <c r="F9"/>
  <c r="U13"/>
  <c r="F11" s="1"/>
  <c r="E9"/>
  <c r="U12"/>
  <c r="E11" s="1"/>
  <c r="I9"/>
  <c r="U16"/>
  <c r="I11" s="1"/>
  <c r="L9"/>
  <c r="U19"/>
  <c r="L11" s="1"/>
  <c r="H9"/>
  <c r="U15"/>
  <c r="H11" s="1"/>
  <c r="D9"/>
  <c r="U11"/>
  <c r="D11" s="1"/>
  <c r="G9"/>
  <c r="U14"/>
  <c r="G11" s="1"/>
  <c r="C9"/>
  <c r="U10"/>
  <c r="C11" s="1"/>
  <c r="K9"/>
  <c r="B9"/>
  <c r="W10" l="1"/>
  <c r="C13" s="1"/>
  <c r="W18"/>
  <c r="K13" s="1"/>
  <c r="W12"/>
  <c r="E13" s="1"/>
  <c r="W17"/>
  <c r="J13" s="1"/>
  <c r="W11"/>
  <c r="D13" s="1"/>
  <c r="W15"/>
  <c r="H13" s="1"/>
  <c r="W19"/>
  <c r="L13" s="1"/>
  <c r="W16"/>
  <c r="I13" s="1"/>
  <c r="W13"/>
  <c r="F13" s="1"/>
  <c r="W9"/>
  <c r="B13" l="1"/>
</calcChain>
</file>

<file path=xl/sharedStrings.xml><?xml version="1.0" encoding="utf-8"?>
<sst xmlns="http://schemas.openxmlformats.org/spreadsheetml/2006/main" count="44" uniqueCount="40">
  <si>
    <t>Artikelnummer</t>
  </si>
  <si>
    <t>Maila stig-arne.mattsson@swipnet.se om det uppstår problem.</t>
  </si>
  <si>
    <t>Lagerstyrningsakademin</t>
  </si>
  <si>
    <t>Använd orderkvantitet</t>
  </si>
  <si>
    <t>Obligatoriska uppgifter</t>
  </si>
  <si>
    <t xml:space="preserve">© Stig-Arne Mattsson  </t>
  </si>
  <si>
    <t>Standardavvikelse per månad</t>
  </si>
  <si>
    <t>Stanadard</t>
  </si>
  <si>
    <t>avvikelse</t>
  </si>
  <si>
    <t>Service-</t>
  </si>
  <si>
    <t>funktionen</t>
  </si>
  <si>
    <t>funktion</t>
  </si>
  <si>
    <t>Hjälp-</t>
  </si>
  <si>
    <t>Säkerhets-</t>
  </si>
  <si>
    <t>faktor</t>
  </si>
  <si>
    <t>lager</t>
  </si>
  <si>
    <t>Ledtid i dagar</t>
  </si>
  <si>
    <t xml:space="preserve">                                   påverkar behovet av säkerhetslager</t>
  </si>
  <si>
    <t xml:space="preserve">                                   Analysera hur orderkvantiteter </t>
  </si>
  <si>
    <t>Använd fyllnadsgradsservice</t>
  </si>
  <si>
    <t>Artikel att anakysera</t>
  </si>
  <si>
    <t>Olika orderkvantiteter</t>
  </si>
  <si>
    <t>Säkerhetslager</t>
  </si>
  <si>
    <t>Procentuell förändring av säkerhetslagret</t>
  </si>
  <si>
    <t>Procentuell förändring av det totala lagret</t>
  </si>
  <si>
    <t>Procentuell för-</t>
  </si>
  <si>
    <t>ändring av</t>
  </si>
  <si>
    <t>säkerhetslager</t>
  </si>
  <si>
    <t>totalt lager</t>
  </si>
  <si>
    <t>Totalt lager</t>
  </si>
  <si>
    <t>Kolumn B:   Använda orderkvantiteter</t>
  </si>
  <si>
    <t>Kolumn C:   Standardavvikelse per månad</t>
  </si>
  <si>
    <t>Kolumn D:   Ledtid i dagar</t>
  </si>
  <si>
    <t>En månad antas bestå av 20 arbetsdagar.</t>
  </si>
  <si>
    <t xml:space="preserve">Avsikten med "Analysera hur orderkvantiteter påverkar säkerhetslager" är att studera hur valet av orderkvantitet påverkar storleken på säkerhetslagret. Analysen görs med utgångspunkt från att man använder fyllnadsgrad som servicenivåmått. Med fyllnadsgradsservice (Serv2) menas den andel av efterfrågan i procent som kan levereras direkt från lager.  </t>
  </si>
  <si>
    <t>Analysera säkerhetslagerpåverkan  -  Dataunderlag</t>
  </si>
  <si>
    <t>Analysera säkerhetslagerpåverkan  -  Resultat</t>
  </si>
  <si>
    <t>I blad 'Data' registrerar du de datauppgifter som krävs för att utföra analysen. De uppgifter som finns där redan är endast exempel för att illustrera användningen av analysmetoden och kan tas bort.</t>
  </si>
  <si>
    <t>I blad 'Resultat' kan du registrera den servicenivå och den artikel du vill göra analysen för. De orderkvantiteter som beräkningarna görs för visas i cellerna B7-l7 och motsvarar 50, 60, 70, 80, 90,100, 110, 120, 130, 140 respektive 150 procent av den nu använda orderkvantiteten. Denna orderkvantitet visas i cell G7. Beräknade säkerhetslager för den valda artikeln visas i cellerna B9-L9, de procentuella förändringarna av säkerhetslagret visas i cellerna  B11-L11 och förändringarna i kapitalbindning totalt i cellerna B13-L13. Dessutom visas en kurva över hur stor den procentuella förändringen av säkerhetslagerbehov blir om man ökar respektive minskar använda orderkvantiteter.</t>
  </si>
  <si>
    <t>Nedan beskrivs hur du kan använda analysmetoden på ett stickprov på upp till 20 artiklar. Mer detaljerade beskrivningar om fyllnadsgradsservice och säkerhetslager finns i Handbok i materialstyrning, avsnitt E27, som kan laddas ner på den här hemsidan.</t>
  </si>
</sst>
</file>

<file path=xl/styles.xml><?xml version="1.0" encoding="utf-8"?>
<styleSheet xmlns="http://schemas.openxmlformats.org/spreadsheetml/2006/main">
  <numFmts count="3">
    <numFmt numFmtId="164" formatCode="0.0"/>
    <numFmt numFmtId="165" formatCode="0.00000"/>
    <numFmt numFmtId="166" formatCode="0.0%"/>
  </numFmts>
  <fonts count="8">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0"/>
      <name val="Arial"/>
      <family val="2"/>
    </font>
    <font>
      <sz val="11"/>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6" fillId="0" borderId="0"/>
  </cellStyleXfs>
  <cellXfs count="30">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4" borderId="0" xfId="0" applyFill="1" applyAlignment="1">
      <alignment wrapText="1"/>
    </xf>
    <xf numFmtId="0" fontId="0" fillId="4" borderId="0" xfId="0" applyFill="1"/>
    <xf numFmtId="0" fontId="5" fillId="0" borderId="0" xfId="0" applyFont="1"/>
    <xf numFmtId="1" fontId="0" fillId="0" borderId="0" xfId="0" applyNumberFormat="1"/>
    <xf numFmtId="0" fontId="3" fillId="0" borderId="0" xfId="0" applyFont="1" applyFill="1"/>
    <xf numFmtId="164" fontId="6" fillId="0" borderId="0" xfId="1" applyNumberFormat="1"/>
    <xf numFmtId="165" fontId="6" fillId="0" borderId="0" xfId="1" applyNumberFormat="1"/>
    <xf numFmtId="0" fontId="6" fillId="0" borderId="0" xfId="1"/>
    <xf numFmtId="2" fontId="6" fillId="0" borderId="0" xfId="1" applyNumberFormat="1"/>
    <xf numFmtId="0" fontId="0" fillId="0" borderId="0" xfId="0" applyAlignment="1"/>
    <xf numFmtId="166" fontId="0" fillId="0" borderId="0" xfId="0" applyNumberFormat="1" applyFill="1" applyAlignment="1"/>
    <xf numFmtId="1" fontId="6" fillId="0" borderId="0" xfId="1" applyNumberFormat="1"/>
    <xf numFmtId="1" fontId="0" fillId="0" borderId="0" xfId="0" applyNumberFormat="1" applyFill="1"/>
    <xf numFmtId="3" fontId="0" fillId="0" borderId="0" xfId="0" applyNumberFormat="1"/>
    <xf numFmtId="0" fontId="7" fillId="0" borderId="0" xfId="0" applyFont="1" applyFill="1"/>
    <xf numFmtId="164" fontId="0" fillId="0" borderId="0" xfId="0" applyNumberFormat="1" applyFill="1"/>
    <xf numFmtId="1" fontId="0" fillId="4" borderId="0" xfId="0" applyNumberFormat="1" applyFill="1"/>
    <xf numFmtId="1" fontId="0" fillId="3" borderId="0" xfId="0" applyNumberFormat="1" applyFill="1" applyAlignment="1"/>
    <xf numFmtId="0" fontId="0" fillId="0" borderId="0" xfId="0" applyFill="1" applyAlignment="1"/>
    <xf numFmtId="1" fontId="0" fillId="0" borderId="0" xfId="0" applyNumberFormat="1" applyFill="1" applyAlignmen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lineChart>
        <c:grouping val="standard"/>
        <c:ser>
          <c:idx val="0"/>
          <c:order val="0"/>
          <c:marker>
            <c:symbol val="none"/>
          </c:marker>
          <c:dLbls>
            <c:delete val="1"/>
          </c:dLbls>
          <c:cat>
            <c:numRef>
              <c:f>Resultat!$B$7:$L$7</c:f>
              <c:numCache>
                <c:formatCode>0</c:formatCode>
                <c:ptCount val="11"/>
                <c:pt idx="0">
                  <c:v>50</c:v>
                </c:pt>
                <c:pt idx="1">
                  <c:v>60</c:v>
                </c:pt>
                <c:pt idx="2">
                  <c:v>70</c:v>
                </c:pt>
                <c:pt idx="3">
                  <c:v>80</c:v>
                </c:pt>
                <c:pt idx="4">
                  <c:v>90</c:v>
                </c:pt>
                <c:pt idx="5">
                  <c:v>100</c:v>
                </c:pt>
                <c:pt idx="6">
                  <c:v>110</c:v>
                </c:pt>
                <c:pt idx="7">
                  <c:v>120</c:v>
                </c:pt>
                <c:pt idx="8">
                  <c:v>130</c:v>
                </c:pt>
                <c:pt idx="9">
                  <c:v>140</c:v>
                </c:pt>
                <c:pt idx="10">
                  <c:v>150</c:v>
                </c:pt>
              </c:numCache>
            </c:numRef>
          </c:cat>
          <c:val>
            <c:numRef>
              <c:f>Resultat!$B$11:$L$11</c:f>
              <c:numCache>
                <c:formatCode>0</c:formatCode>
                <c:ptCount val="11"/>
                <c:pt idx="0">
                  <c:v>26.456992776619671</c:v>
                </c:pt>
                <c:pt idx="1">
                  <c:v>19.777316258558557</c:v>
                </c:pt>
                <c:pt idx="2">
                  <c:v>13.981830567650611</c:v>
                </c:pt>
                <c:pt idx="3">
                  <c:v>8.8447671024454078</c:v>
                </c:pt>
                <c:pt idx="4">
                  <c:v>4.2182660402597429</c:v>
                </c:pt>
                <c:pt idx="5">
                  <c:v>0</c:v>
                </c:pt>
                <c:pt idx="6">
                  <c:v>-3.8839070739232393</c:v>
                </c:pt>
                <c:pt idx="7">
                  <c:v>-7.4886079747993177</c:v>
                </c:pt>
                <c:pt idx="8">
                  <c:v>-10.856413597353635</c:v>
                </c:pt>
                <c:pt idx="9">
                  <c:v>-14.020523651460392</c:v>
                </c:pt>
                <c:pt idx="10">
                  <c:v>-17.007488564756564</c:v>
                </c:pt>
              </c:numCache>
            </c:numRef>
          </c:val>
        </c:ser>
        <c:dLbls>
          <c:showVal val="1"/>
        </c:dLbls>
        <c:marker val="1"/>
        <c:axId val="78020992"/>
        <c:axId val="78022912"/>
      </c:lineChart>
      <c:catAx>
        <c:axId val="78020992"/>
        <c:scaling>
          <c:orientation val="minMax"/>
        </c:scaling>
        <c:axPos val="b"/>
        <c:title>
          <c:tx>
            <c:rich>
              <a:bodyPr/>
              <a:lstStyle/>
              <a:p>
                <a:pPr>
                  <a:defRPr sz="1100" b="0"/>
                </a:pPr>
                <a:r>
                  <a:rPr lang="sv-SE" sz="1100" b="0"/>
                  <a:t>Orderkvantitet</a:t>
                </a:r>
              </a:p>
            </c:rich>
          </c:tx>
        </c:title>
        <c:numFmt formatCode="0" sourceLinked="1"/>
        <c:tickLblPos val="nextTo"/>
        <c:txPr>
          <a:bodyPr/>
          <a:lstStyle/>
          <a:p>
            <a:pPr>
              <a:defRPr sz="1100"/>
            </a:pPr>
            <a:endParaRPr lang="sv-SE"/>
          </a:p>
        </c:txPr>
        <c:crossAx val="78022912"/>
        <c:crosses val="autoZero"/>
        <c:auto val="1"/>
        <c:lblAlgn val="ctr"/>
        <c:lblOffset val="100"/>
      </c:catAx>
      <c:valAx>
        <c:axId val="78022912"/>
        <c:scaling>
          <c:orientation val="minMax"/>
        </c:scaling>
        <c:axPos val="l"/>
        <c:majorGridlines/>
        <c:title>
          <c:tx>
            <c:rich>
              <a:bodyPr rot="-5400000" vert="horz"/>
              <a:lstStyle/>
              <a:p>
                <a:pPr>
                  <a:defRPr sz="1100" b="0"/>
                </a:pPr>
                <a:r>
                  <a:rPr lang="en-US" sz="1100" b="0"/>
                  <a:t>Procentuell förändring </a:t>
                </a:r>
              </a:p>
            </c:rich>
          </c:tx>
        </c:title>
        <c:numFmt formatCode="0" sourceLinked="1"/>
        <c:tickLblPos val="nextTo"/>
        <c:txPr>
          <a:bodyPr/>
          <a:lstStyle/>
          <a:p>
            <a:pPr>
              <a:defRPr sz="1100"/>
            </a:pPr>
            <a:endParaRPr lang="sv-SE"/>
          </a:p>
        </c:txPr>
        <c:crossAx val="7802099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 name="Grupp 1"/>
        <xdr:cNvGrpSpPr/>
      </xdr:nvGrpSpPr>
      <xdr:grpSpPr>
        <a:xfrm>
          <a:off x="304800" y="190500"/>
          <a:ext cx="1885950" cy="887226"/>
          <a:chOff x="1907704" y="1352104"/>
          <a:chExt cx="5040560" cy="2220912"/>
        </a:xfrm>
      </xdr:grpSpPr>
      <xdr:sp macro="" textlink="">
        <xdr:nvSpPr>
          <xdr:cNvPr id="3"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5" name="Group 67"/>
          <xdr:cNvGrpSpPr>
            <a:grpSpLocks/>
          </xdr:cNvGrpSpPr>
        </xdr:nvGrpSpPr>
        <xdr:grpSpPr bwMode="auto">
          <a:xfrm>
            <a:off x="2268538" y="1773226"/>
            <a:ext cx="4148138" cy="1430333"/>
            <a:chOff x="1480" y="1960"/>
            <a:chExt cx="2928" cy="1010"/>
          </a:xfrm>
        </xdr:grpSpPr>
        <xdr:grpSp>
          <xdr:nvGrpSpPr>
            <xdr:cNvPr id="7" name="Group 68"/>
            <xdr:cNvGrpSpPr>
              <a:grpSpLocks/>
            </xdr:cNvGrpSpPr>
          </xdr:nvGrpSpPr>
          <xdr:grpSpPr bwMode="auto">
            <a:xfrm>
              <a:off x="1519" y="2056"/>
              <a:ext cx="2889" cy="832"/>
              <a:chOff x="1972" y="955"/>
              <a:chExt cx="1970" cy="1147"/>
            </a:xfrm>
          </xdr:grpSpPr>
          <xdr:sp macro="" textlink="">
            <xdr:nvSpPr>
              <xdr:cNvPr id="19"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0"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8"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9"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0"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1"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2"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3"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4"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5"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6"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7"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18"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6"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15</xdr:row>
      <xdr:rowOff>9525</xdr:rowOff>
    </xdr:from>
    <xdr:to>
      <xdr:col>10</xdr:col>
      <xdr:colOff>552450</xdr:colOff>
      <xdr:row>34</xdr:row>
      <xdr:rowOff>161925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3:B24"/>
  <sheetViews>
    <sheetView showGridLines="0" tabSelected="1" workbookViewId="0">
      <selection activeCell="B11" sqref="B11"/>
    </sheetView>
  </sheetViews>
  <sheetFormatPr defaultRowHeight="15"/>
  <cols>
    <col min="1" max="1" width="4.5703125" customWidth="1"/>
    <col min="2" max="2" width="87.5703125" customWidth="1"/>
  </cols>
  <sheetData>
    <row r="3" spans="2:2" ht="26.25">
      <c r="B3" s="1" t="s">
        <v>18</v>
      </c>
    </row>
    <row r="4" spans="2:2" ht="26.25">
      <c r="B4" s="1" t="s">
        <v>17</v>
      </c>
    </row>
    <row r="5" spans="2:2" ht="18.75">
      <c r="B5" s="8" t="s">
        <v>2</v>
      </c>
    </row>
    <row r="6" spans="2:2" ht="18.75">
      <c r="B6" s="8"/>
    </row>
    <row r="8" spans="2:2" ht="78.75">
      <c r="B8" s="7" t="s">
        <v>34</v>
      </c>
    </row>
    <row r="10" spans="2:2" ht="45">
      <c r="B10" s="6" t="s">
        <v>39</v>
      </c>
    </row>
    <row r="11" spans="2:2">
      <c r="B11" s="6"/>
    </row>
    <row r="12" spans="2:2" ht="45">
      <c r="B12" s="6" t="s">
        <v>37</v>
      </c>
    </row>
    <row r="13" spans="2:2">
      <c r="B13" s="6"/>
    </row>
    <row r="14" spans="2:2">
      <c r="B14" s="6" t="s">
        <v>30</v>
      </c>
    </row>
    <row r="15" spans="2:2">
      <c r="B15" s="6" t="s">
        <v>31</v>
      </c>
    </row>
    <row r="16" spans="2:2">
      <c r="B16" s="6" t="s">
        <v>32</v>
      </c>
    </row>
    <row r="17" spans="2:2">
      <c r="B17" s="6"/>
    </row>
    <row r="18" spans="2:2">
      <c r="B18" s="6" t="s">
        <v>33</v>
      </c>
    </row>
    <row r="20" spans="2:2" ht="120">
      <c r="B20" s="6" t="s">
        <v>38</v>
      </c>
    </row>
    <row r="22" spans="2:2">
      <c r="B22" s="6" t="s">
        <v>1</v>
      </c>
    </row>
    <row r="24" spans="2:2">
      <c r="B24" s="12"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6"/>
  <sheetViews>
    <sheetView workbookViewId="0">
      <selection activeCell="G8" sqref="G8"/>
    </sheetView>
  </sheetViews>
  <sheetFormatPr defaultRowHeight="15"/>
  <cols>
    <col min="1" max="1" width="15.5703125" customWidth="1"/>
    <col min="2" max="2" width="15.85546875" customWidth="1"/>
    <col min="3" max="3" width="18.140625" customWidth="1"/>
    <col min="4" max="4" width="11" customWidth="1"/>
    <col min="5" max="5" width="12.5703125" customWidth="1"/>
  </cols>
  <sheetData>
    <row r="2" spans="1:8" ht="15.75">
      <c r="A2" s="2" t="s">
        <v>35</v>
      </c>
      <c r="B2" s="3"/>
      <c r="C2" s="3"/>
      <c r="D2" s="3"/>
      <c r="F2" s="11" t="s">
        <v>4</v>
      </c>
      <c r="G2" s="11"/>
      <c r="H2" s="11"/>
    </row>
    <row r="5" spans="1:8" ht="30">
      <c r="A5" s="4" t="s">
        <v>0</v>
      </c>
      <c r="B5" s="10" t="s">
        <v>3</v>
      </c>
      <c r="C5" s="10" t="s">
        <v>6</v>
      </c>
      <c r="D5" s="10" t="s">
        <v>16</v>
      </c>
    </row>
    <row r="7" spans="1:8">
      <c r="A7">
        <v>1</v>
      </c>
      <c r="B7" s="13">
        <v>100</v>
      </c>
      <c r="C7" s="13">
        <v>180</v>
      </c>
      <c r="D7" s="13">
        <v>5</v>
      </c>
    </row>
    <row r="8" spans="1:8">
      <c r="A8">
        <v>2</v>
      </c>
      <c r="B8" s="13">
        <v>50</v>
      </c>
      <c r="C8" s="13">
        <v>18</v>
      </c>
      <c r="D8" s="13">
        <v>10</v>
      </c>
    </row>
    <row r="9" spans="1:8">
      <c r="A9">
        <v>3</v>
      </c>
      <c r="B9" s="13">
        <v>120</v>
      </c>
      <c r="C9" s="13">
        <v>85</v>
      </c>
      <c r="D9" s="13">
        <v>15</v>
      </c>
    </row>
    <row r="10" spans="1:8">
      <c r="A10">
        <v>4</v>
      </c>
      <c r="B10" s="13">
        <v>25</v>
      </c>
      <c r="C10" s="13">
        <v>19</v>
      </c>
      <c r="D10" s="13">
        <v>5</v>
      </c>
    </row>
    <row r="11" spans="1:8">
      <c r="A11">
        <v>5</v>
      </c>
      <c r="B11" s="13">
        <v>10</v>
      </c>
      <c r="C11" s="13">
        <v>6</v>
      </c>
      <c r="D11" s="13">
        <v>22</v>
      </c>
    </row>
    <row r="12" spans="1:8">
      <c r="A12">
        <v>6</v>
      </c>
      <c r="B12" s="13"/>
      <c r="C12" s="13"/>
      <c r="D12" s="13"/>
    </row>
    <row r="13" spans="1:8">
      <c r="A13">
        <v>7</v>
      </c>
      <c r="B13" s="13"/>
      <c r="C13" s="13"/>
      <c r="D13" s="13"/>
    </row>
    <row r="14" spans="1:8">
      <c r="A14">
        <v>8</v>
      </c>
      <c r="B14" s="13"/>
      <c r="C14" s="13"/>
      <c r="D14" s="13"/>
    </row>
    <row r="15" spans="1:8">
      <c r="A15">
        <v>9</v>
      </c>
      <c r="B15" s="13"/>
      <c r="C15" s="13"/>
      <c r="D15" s="13"/>
    </row>
    <row r="16" spans="1:8">
      <c r="A16">
        <v>10</v>
      </c>
      <c r="B16" s="13"/>
      <c r="C16" s="13"/>
      <c r="D16" s="13"/>
    </row>
    <row r="17" spans="1:4">
      <c r="A17">
        <v>11</v>
      </c>
      <c r="B17" s="13"/>
      <c r="C17" s="13"/>
      <c r="D17" s="13"/>
    </row>
    <row r="18" spans="1:4">
      <c r="A18">
        <v>12</v>
      </c>
      <c r="B18" s="13"/>
      <c r="C18" s="13"/>
      <c r="D18" s="13"/>
    </row>
    <row r="19" spans="1:4">
      <c r="A19">
        <v>13</v>
      </c>
      <c r="B19" s="13"/>
      <c r="C19" s="13"/>
      <c r="D19" s="13"/>
    </row>
    <row r="20" spans="1:4">
      <c r="A20">
        <v>14</v>
      </c>
      <c r="B20" s="13"/>
      <c r="C20" s="13"/>
      <c r="D20" s="13"/>
    </row>
    <row r="21" spans="1:4">
      <c r="A21">
        <v>15</v>
      </c>
      <c r="B21" s="13"/>
      <c r="C21" s="13"/>
      <c r="D21" s="13"/>
    </row>
    <row r="22" spans="1:4">
      <c r="A22">
        <v>16</v>
      </c>
      <c r="B22" s="13"/>
      <c r="C22" s="13"/>
      <c r="D22" s="13"/>
    </row>
    <row r="23" spans="1:4">
      <c r="A23">
        <v>17</v>
      </c>
      <c r="B23" s="13"/>
      <c r="C23" s="13"/>
      <c r="D23" s="13"/>
    </row>
    <row r="24" spans="1:4">
      <c r="A24">
        <v>18</v>
      </c>
      <c r="B24" s="13"/>
      <c r="C24" s="13"/>
      <c r="D24" s="13"/>
    </row>
    <row r="25" spans="1:4">
      <c r="A25">
        <v>19</v>
      </c>
      <c r="B25" s="13"/>
      <c r="C25" s="13"/>
      <c r="D25" s="13"/>
    </row>
    <row r="26" spans="1:4">
      <c r="A26">
        <v>20</v>
      </c>
      <c r="B26" s="13"/>
      <c r="C26" s="13"/>
      <c r="D26" s="13"/>
    </row>
    <row r="27" spans="1:4">
      <c r="B27" s="13"/>
      <c r="C27" s="13"/>
      <c r="D27" s="13"/>
    </row>
    <row r="28" spans="1:4">
      <c r="B28" s="13"/>
      <c r="C28" s="13"/>
      <c r="D28" s="13"/>
    </row>
    <row r="29" spans="1:4">
      <c r="B29" s="13"/>
      <c r="C29" s="13"/>
      <c r="D29" s="13"/>
    </row>
    <row r="30" spans="1:4">
      <c r="B30" s="13"/>
      <c r="C30" s="13"/>
      <c r="D30" s="13"/>
    </row>
    <row r="31" spans="1:4">
      <c r="B31" s="13"/>
      <c r="C31" s="13"/>
      <c r="D31" s="13"/>
    </row>
    <row r="32" spans="1:4">
      <c r="B32" s="13"/>
      <c r="C32" s="13"/>
      <c r="D32" s="13"/>
    </row>
    <row r="33" spans="2:4">
      <c r="B33" s="13"/>
      <c r="C33" s="13"/>
      <c r="D33" s="13"/>
    </row>
    <row r="34" spans="2:4">
      <c r="B34" s="13"/>
      <c r="C34" s="13"/>
      <c r="D34" s="13"/>
    </row>
    <row r="35" spans="2:4">
      <c r="B35" s="13"/>
      <c r="C35" s="13"/>
      <c r="D35" s="13"/>
    </row>
    <row r="36" spans="2:4">
      <c r="B36" s="13"/>
      <c r="C36" s="13"/>
      <c r="D36" s="13"/>
    </row>
    <row r="37" spans="2:4">
      <c r="B37" s="13"/>
      <c r="C37" s="13"/>
      <c r="D37" s="13"/>
    </row>
    <row r="38" spans="2:4">
      <c r="B38" s="13"/>
      <c r="C38" s="13"/>
      <c r="D38" s="13"/>
    </row>
    <row r="39" spans="2:4">
      <c r="B39" s="13"/>
      <c r="C39" s="13"/>
      <c r="D39" s="13"/>
    </row>
    <row r="40" spans="2:4">
      <c r="B40" s="13"/>
      <c r="C40" s="13"/>
      <c r="D40" s="13"/>
    </row>
    <row r="41" spans="2:4">
      <c r="B41" s="13"/>
      <c r="C41" s="13"/>
      <c r="D41" s="13"/>
    </row>
    <row r="42" spans="2:4">
      <c r="B42" s="13"/>
      <c r="C42" s="13"/>
      <c r="D42" s="13"/>
    </row>
    <row r="43" spans="2:4">
      <c r="B43" s="13"/>
      <c r="C43" s="13"/>
      <c r="D43" s="13"/>
    </row>
    <row r="44" spans="2:4">
      <c r="B44" s="13"/>
      <c r="C44" s="13"/>
      <c r="D44" s="13"/>
    </row>
    <row r="45" spans="2:4">
      <c r="B45" s="13"/>
      <c r="C45" s="13"/>
      <c r="D45" s="13"/>
    </row>
    <row r="46" spans="2:4">
      <c r="B46" s="13"/>
      <c r="C46" s="13"/>
      <c r="D46" s="13"/>
    </row>
    <row r="47" spans="2:4">
      <c r="B47" s="13"/>
      <c r="C47" s="13"/>
      <c r="D47" s="13"/>
    </row>
    <row r="48" spans="2:4">
      <c r="B48" s="13"/>
      <c r="C48" s="13"/>
      <c r="D48" s="13"/>
    </row>
    <row r="49" spans="2:4">
      <c r="B49" s="13"/>
      <c r="C49" s="13"/>
      <c r="D49" s="13"/>
    </row>
    <row r="50" spans="2:4">
      <c r="B50" s="13"/>
      <c r="C50" s="13"/>
      <c r="D50" s="13"/>
    </row>
    <row r="51" spans="2:4">
      <c r="B51" s="13"/>
      <c r="C51" s="13"/>
      <c r="D51" s="13"/>
    </row>
    <row r="52" spans="2:4">
      <c r="B52" s="13"/>
      <c r="C52" s="13"/>
      <c r="D52" s="13"/>
    </row>
    <row r="53" spans="2:4">
      <c r="B53" s="13"/>
      <c r="C53" s="13"/>
      <c r="D53" s="13"/>
    </row>
    <row r="54" spans="2:4">
      <c r="B54" s="13"/>
      <c r="C54" s="13"/>
      <c r="D54" s="13"/>
    </row>
    <row r="55" spans="2:4">
      <c r="B55" s="13"/>
      <c r="C55" s="13"/>
      <c r="D55" s="13"/>
    </row>
    <row r="56" spans="2:4">
      <c r="B56" s="13"/>
      <c r="C56" s="13"/>
      <c r="D56" s="13"/>
    </row>
    <row r="57" spans="2:4">
      <c r="B57" s="13"/>
      <c r="C57" s="13"/>
      <c r="D57" s="13"/>
    </row>
    <row r="58" spans="2:4">
      <c r="B58" s="13"/>
      <c r="C58" s="13"/>
      <c r="D58" s="13"/>
    </row>
    <row r="59" spans="2:4">
      <c r="B59" s="13"/>
      <c r="C59" s="13"/>
      <c r="D59" s="13"/>
    </row>
    <row r="60" spans="2:4">
      <c r="B60" s="13"/>
      <c r="C60" s="13"/>
      <c r="D60" s="13"/>
    </row>
    <row r="61" spans="2:4">
      <c r="B61" s="13"/>
      <c r="C61" s="13"/>
      <c r="D61" s="13"/>
    </row>
    <row r="62" spans="2:4">
      <c r="B62" s="13"/>
      <c r="C62" s="13"/>
      <c r="D62" s="13"/>
    </row>
    <row r="63" spans="2:4">
      <c r="B63" s="13"/>
      <c r="C63" s="13"/>
      <c r="D63" s="13"/>
    </row>
    <row r="64" spans="2:4">
      <c r="B64" s="13"/>
      <c r="C64" s="13"/>
      <c r="D64" s="13"/>
    </row>
    <row r="65" spans="2:4">
      <c r="B65" s="13"/>
      <c r="C65" s="13"/>
      <c r="D65" s="13"/>
    </row>
    <row r="66" spans="2:4">
      <c r="B66" s="13"/>
      <c r="C66" s="13"/>
      <c r="D66" s="13"/>
    </row>
    <row r="67" spans="2:4">
      <c r="B67" s="13"/>
      <c r="C67" s="13"/>
      <c r="D67" s="13"/>
    </row>
    <row r="68" spans="2:4">
      <c r="B68" s="13"/>
      <c r="C68" s="13"/>
      <c r="D68" s="13"/>
    </row>
    <row r="69" spans="2:4">
      <c r="B69" s="13"/>
      <c r="C69" s="13"/>
      <c r="D69" s="13"/>
    </row>
    <row r="70" spans="2:4">
      <c r="B70" s="13"/>
      <c r="C70" s="13"/>
      <c r="D70" s="13"/>
    </row>
    <row r="71" spans="2:4">
      <c r="B71" s="13"/>
      <c r="C71" s="13"/>
      <c r="D71" s="13"/>
    </row>
    <row r="72" spans="2:4">
      <c r="B72" s="13"/>
      <c r="C72" s="13"/>
      <c r="D72" s="13"/>
    </row>
    <row r="73" spans="2:4">
      <c r="B73" s="13"/>
      <c r="C73" s="13"/>
      <c r="D73" s="13"/>
    </row>
    <row r="74" spans="2:4">
      <c r="B74" s="13"/>
      <c r="C74" s="13"/>
      <c r="D74" s="13"/>
    </row>
    <row r="75" spans="2:4">
      <c r="B75" s="13"/>
      <c r="C75" s="13"/>
      <c r="D75" s="13"/>
    </row>
    <row r="76" spans="2:4">
      <c r="B76" s="13"/>
      <c r="C76" s="13"/>
      <c r="D76" s="13"/>
    </row>
    <row r="77" spans="2:4">
      <c r="B77" s="13"/>
      <c r="C77" s="13"/>
      <c r="D77" s="13"/>
    </row>
    <row r="78" spans="2:4">
      <c r="B78" s="13"/>
      <c r="C78" s="13"/>
      <c r="D78" s="13"/>
    </row>
    <row r="79" spans="2:4">
      <c r="B79" s="13"/>
      <c r="C79" s="13"/>
      <c r="D79" s="13"/>
    </row>
    <row r="80" spans="2:4">
      <c r="B80" s="13"/>
      <c r="C80" s="13"/>
      <c r="D80" s="13"/>
    </row>
    <row r="81" spans="2:4">
      <c r="B81" s="13"/>
      <c r="C81" s="13"/>
      <c r="D81" s="13"/>
    </row>
    <row r="82" spans="2:4">
      <c r="B82" s="13"/>
      <c r="C82" s="13"/>
      <c r="D82" s="13"/>
    </row>
    <row r="83" spans="2:4">
      <c r="B83" s="13"/>
      <c r="C83" s="13"/>
      <c r="D83" s="13"/>
    </row>
    <row r="84" spans="2:4">
      <c r="B84" s="13"/>
      <c r="C84" s="13"/>
      <c r="D84" s="13"/>
    </row>
    <row r="85" spans="2:4">
      <c r="B85" s="13"/>
      <c r="C85" s="13"/>
      <c r="D85" s="13"/>
    </row>
    <row r="86" spans="2:4">
      <c r="B86" s="13"/>
      <c r="C86" s="13"/>
      <c r="D86" s="13"/>
    </row>
    <row r="87" spans="2:4">
      <c r="B87" s="13"/>
      <c r="C87" s="13"/>
      <c r="D87" s="13"/>
    </row>
    <row r="88" spans="2:4">
      <c r="B88" s="13"/>
      <c r="C88" s="13"/>
      <c r="D88" s="13"/>
    </row>
    <row r="89" spans="2:4">
      <c r="B89" s="13"/>
      <c r="C89" s="13"/>
      <c r="D89" s="13"/>
    </row>
    <row r="90" spans="2:4">
      <c r="B90" s="13"/>
      <c r="C90" s="13"/>
      <c r="D90" s="13"/>
    </row>
    <row r="91" spans="2:4">
      <c r="B91" s="13"/>
      <c r="C91" s="13"/>
      <c r="D91" s="13"/>
    </row>
    <row r="92" spans="2:4">
      <c r="B92" s="13"/>
      <c r="C92" s="13"/>
      <c r="D92" s="13"/>
    </row>
    <row r="93" spans="2:4">
      <c r="B93" s="13"/>
      <c r="C93" s="13"/>
      <c r="D93" s="13"/>
    </row>
    <row r="94" spans="2:4">
      <c r="B94" s="13"/>
      <c r="C94" s="13"/>
      <c r="D94" s="13"/>
    </row>
    <row r="95" spans="2:4">
      <c r="B95" s="13"/>
      <c r="C95" s="13"/>
      <c r="D95" s="13"/>
    </row>
    <row r="96" spans="2:4">
      <c r="B96" s="13"/>
      <c r="C96" s="13"/>
      <c r="D96" s="13"/>
    </row>
    <row r="97" spans="2:4">
      <c r="B97" s="13"/>
      <c r="C97" s="13"/>
      <c r="D97" s="13"/>
    </row>
    <row r="98" spans="2:4">
      <c r="B98" s="13"/>
      <c r="C98" s="13"/>
      <c r="D98" s="13"/>
    </row>
    <row r="99" spans="2:4">
      <c r="B99" s="13"/>
      <c r="C99" s="13"/>
      <c r="D99" s="13"/>
    </row>
    <row r="100" spans="2:4">
      <c r="B100" s="13"/>
      <c r="C100" s="13"/>
      <c r="D100" s="13"/>
    </row>
    <row r="101" spans="2:4">
      <c r="B101" s="13"/>
      <c r="C101" s="13"/>
      <c r="D101" s="13"/>
    </row>
    <row r="102" spans="2:4">
      <c r="B102" s="13"/>
      <c r="C102" s="13"/>
      <c r="D102" s="13"/>
    </row>
    <row r="103" spans="2:4">
      <c r="B103" s="13"/>
      <c r="C103" s="13"/>
      <c r="D103" s="13"/>
    </row>
    <row r="104" spans="2:4">
      <c r="B104" s="13"/>
      <c r="C104" s="13"/>
      <c r="D104" s="13"/>
    </row>
    <row r="105" spans="2:4">
      <c r="B105" s="13"/>
      <c r="C105" s="13"/>
      <c r="D105" s="13"/>
    </row>
    <row r="106" spans="2:4">
      <c r="B106" s="13"/>
      <c r="C106" s="13"/>
      <c r="D106" s="13"/>
    </row>
    <row r="107" spans="2:4">
      <c r="B107" s="13"/>
      <c r="C107" s="13"/>
      <c r="D107" s="13"/>
    </row>
    <row r="108" spans="2:4">
      <c r="B108" s="13"/>
      <c r="C108" s="13"/>
      <c r="D108" s="13"/>
    </row>
    <row r="109" spans="2:4">
      <c r="B109" s="13"/>
      <c r="C109" s="13"/>
      <c r="D109" s="13"/>
    </row>
    <row r="110" spans="2:4">
      <c r="B110" s="13"/>
      <c r="C110" s="13"/>
      <c r="D110" s="13"/>
    </row>
    <row r="111" spans="2:4">
      <c r="B111" s="13"/>
      <c r="C111" s="13"/>
      <c r="D111" s="13"/>
    </row>
    <row r="112" spans="2:4">
      <c r="B112" s="13"/>
      <c r="C112" s="13"/>
      <c r="D112" s="13"/>
    </row>
    <row r="113" spans="2:4">
      <c r="B113" s="13"/>
      <c r="C113" s="13"/>
      <c r="D113" s="13"/>
    </row>
    <row r="114" spans="2:4">
      <c r="B114" s="13"/>
      <c r="C114" s="13"/>
      <c r="D114" s="13"/>
    </row>
    <row r="115" spans="2:4">
      <c r="B115" s="13"/>
      <c r="C115" s="13"/>
      <c r="D115" s="13"/>
    </row>
    <row r="116" spans="2:4">
      <c r="B116" s="13"/>
      <c r="C116" s="13"/>
      <c r="D116" s="13"/>
    </row>
    <row r="117" spans="2:4">
      <c r="B117" s="13"/>
      <c r="C117" s="13"/>
      <c r="D117" s="13"/>
    </row>
    <row r="118" spans="2:4">
      <c r="B118" s="13"/>
      <c r="C118" s="13"/>
      <c r="D118" s="13"/>
    </row>
    <row r="119" spans="2:4">
      <c r="B119" s="13"/>
      <c r="C119" s="13"/>
      <c r="D119" s="13"/>
    </row>
    <row r="120" spans="2:4">
      <c r="B120" s="13"/>
      <c r="C120" s="13"/>
      <c r="D120" s="13"/>
    </row>
    <row r="121" spans="2:4">
      <c r="B121" s="13"/>
      <c r="C121" s="13"/>
      <c r="D121" s="13"/>
    </row>
    <row r="122" spans="2:4">
      <c r="B122" s="13"/>
      <c r="C122" s="13"/>
      <c r="D122" s="13"/>
    </row>
    <row r="123" spans="2:4">
      <c r="B123" s="13"/>
      <c r="C123" s="13"/>
      <c r="D123" s="13"/>
    </row>
    <row r="124" spans="2:4">
      <c r="B124" s="13"/>
      <c r="C124" s="13"/>
      <c r="D124" s="13"/>
    </row>
    <row r="125" spans="2:4">
      <c r="B125" s="13"/>
      <c r="C125" s="13"/>
      <c r="D125" s="13"/>
    </row>
    <row r="126" spans="2:4">
      <c r="B126" s="13"/>
      <c r="C126" s="13"/>
      <c r="D126" s="13"/>
    </row>
    <row r="127" spans="2:4">
      <c r="B127" s="13"/>
      <c r="C127" s="13"/>
      <c r="D127" s="13"/>
    </row>
    <row r="128" spans="2:4">
      <c r="B128" s="13"/>
      <c r="C128" s="13"/>
      <c r="D128" s="13"/>
    </row>
    <row r="129" spans="2:4">
      <c r="B129" s="13"/>
      <c r="C129" s="13"/>
      <c r="D129" s="13"/>
    </row>
    <row r="130" spans="2:4">
      <c r="B130" s="13"/>
      <c r="C130" s="13"/>
      <c r="D130" s="13"/>
    </row>
    <row r="131" spans="2:4">
      <c r="B131" s="13"/>
      <c r="C131" s="13"/>
      <c r="D131" s="13"/>
    </row>
    <row r="132" spans="2:4">
      <c r="B132" s="13"/>
      <c r="C132" s="13"/>
      <c r="D132" s="13"/>
    </row>
    <row r="133" spans="2:4">
      <c r="B133" s="13"/>
      <c r="C133" s="13"/>
      <c r="D133" s="13"/>
    </row>
    <row r="134" spans="2:4">
      <c r="B134" s="13"/>
      <c r="C134" s="13"/>
      <c r="D134" s="13"/>
    </row>
    <row r="135" spans="2:4">
      <c r="B135" s="13"/>
      <c r="C135" s="13"/>
      <c r="D135" s="13"/>
    </row>
    <row r="136" spans="2:4">
      <c r="B136" s="13"/>
      <c r="C136" s="13"/>
      <c r="D136" s="13"/>
    </row>
    <row r="137" spans="2:4">
      <c r="B137" s="13"/>
      <c r="C137" s="13"/>
      <c r="D137" s="13"/>
    </row>
    <row r="138" spans="2:4">
      <c r="B138" s="13"/>
      <c r="C138" s="13"/>
      <c r="D138" s="13"/>
    </row>
    <row r="139" spans="2:4">
      <c r="B139" s="13"/>
      <c r="C139" s="13"/>
      <c r="D139" s="13"/>
    </row>
    <row r="140" spans="2:4">
      <c r="B140" s="13"/>
      <c r="C140" s="13"/>
      <c r="D140" s="13"/>
    </row>
    <row r="141" spans="2:4">
      <c r="B141" s="13"/>
      <c r="C141" s="13"/>
      <c r="D141" s="13"/>
    </row>
    <row r="142" spans="2:4">
      <c r="B142" s="13"/>
      <c r="C142" s="13"/>
      <c r="D142" s="13"/>
    </row>
    <row r="143" spans="2:4">
      <c r="B143" s="13"/>
      <c r="C143" s="13"/>
      <c r="D143" s="13"/>
    </row>
    <row r="144" spans="2:4">
      <c r="B144" s="13"/>
      <c r="C144" s="13"/>
      <c r="D144" s="13"/>
    </row>
    <row r="145" spans="2:4">
      <c r="B145" s="13"/>
      <c r="C145" s="13"/>
      <c r="D145" s="13"/>
    </row>
    <row r="146" spans="2:4">
      <c r="B146" s="13"/>
      <c r="C146" s="13"/>
      <c r="D146" s="13"/>
    </row>
    <row r="147" spans="2:4">
      <c r="B147" s="13"/>
      <c r="C147" s="13"/>
      <c r="D147" s="13"/>
    </row>
    <row r="148" spans="2:4">
      <c r="B148" s="13"/>
      <c r="C148" s="13"/>
      <c r="D148" s="13"/>
    </row>
    <row r="149" spans="2:4">
      <c r="B149" s="13"/>
      <c r="C149" s="13"/>
      <c r="D149" s="13"/>
    </row>
    <row r="150" spans="2:4">
      <c r="B150" s="13"/>
      <c r="C150" s="13"/>
      <c r="D150" s="13"/>
    </row>
    <row r="151" spans="2:4">
      <c r="B151" s="13"/>
      <c r="C151" s="13"/>
      <c r="D151" s="13"/>
    </row>
    <row r="152" spans="2:4">
      <c r="B152" s="13"/>
      <c r="C152" s="13"/>
      <c r="D152" s="13"/>
    </row>
    <row r="153" spans="2:4">
      <c r="B153" s="13"/>
      <c r="C153" s="13"/>
      <c r="D153" s="13"/>
    </row>
    <row r="154" spans="2:4">
      <c r="B154" s="13"/>
      <c r="C154" s="13"/>
      <c r="D154" s="13"/>
    </row>
    <row r="155" spans="2:4">
      <c r="B155" s="13"/>
      <c r="C155" s="13"/>
      <c r="D155" s="13"/>
    </row>
    <row r="156" spans="2:4">
      <c r="B156" s="13"/>
      <c r="C156" s="13"/>
      <c r="D156" s="13"/>
    </row>
    <row r="157" spans="2:4">
      <c r="B157" s="13"/>
      <c r="C157" s="13"/>
      <c r="D157" s="13"/>
    </row>
    <row r="158" spans="2:4">
      <c r="B158" s="13"/>
      <c r="C158" s="13"/>
      <c r="D158" s="13"/>
    </row>
    <row r="159" spans="2:4">
      <c r="B159" s="13"/>
      <c r="C159" s="13"/>
      <c r="D159" s="13"/>
    </row>
    <row r="160" spans="2:4">
      <c r="B160" s="13"/>
      <c r="C160" s="13"/>
      <c r="D160" s="13"/>
    </row>
    <row r="161" spans="2:4">
      <c r="B161" s="13"/>
      <c r="C161" s="13"/>
      <c r="D161" s="13"/>
    </row>
    <row r="162" spans="2:4">
      <c r="B162" s="13"/>
      <c r="C162" s="13"/>
      <c r="D162" s="13"/>
    </row>
    <row r="163" spans="2:4">
      <c r="B163" s="13"/>
      <c r="C163" s="13"/>
      <c r="D163" s="13"/>
    </row>
    <row r="164" spans="2:4">
      <c r="B164" s="13"/>
      <c r="C164" s="13"/>
      <c r="D164" s="13"/>
    </row>
    <row r="165" spans="2:4">
      <c r="B165" s="13"/>
      <c r="C165" s="13"/>
      <c r="D165" s="13"/>
    </row>
    <row r="166" spans="2:4">
      <c r="B166" s="13"/>
      <c r="C166" s="13"/>
      <c r="D166" s="13"/>
    </row>
    <row r="167" spans="2:4">
      <c r="B167" s="13"/>
      <c r="C167" s="13"/>
      <c r="D167" s="13"/>
    </row>
    <row r="168" spans="2:4">
      <c r="B168" s="13"/>
      <c r="C168" s="13"/>
      <c r="D168" s="13"/>
    </row>
    <row r="169" spans="2:4">
      <c r="B169" s="13"/>
      <c r="C169" s="13"/>
      <c r="D169" s="13"/>
    </row>
    <row r="170" spans="2:4">
      <c r="B170" s="13"/>
      <c r="C170" s="13"/>
      <c r="D170" s="13"/>
    </row>
    <row r="171" spans="2:4">
      <c r="B171" s="13"/>
      <c r="C171" s="13"/>
      <c r="D171" s="13"/>
    </row>
    <row r="172" spans="2:4">
      <c r="B172" s="13"/>
      <c r="C172" s="13"/>
      <c r="D172" s="13"/>
    </row>
    <row r="173" spans="2:4">
      <c r="B173" s="13"/>
      <c r="C173" s="13"/>
      <c r="D173" s="13"/>
    </row>
    <row r="174" spans="2:4">
      <c r="B174" s="13"/>
      <c r="C174" s="13"/>
      <c r="D174" s="13"/>
    </row>
    <row r="175" spans="2:4">
      <c r="B175" s="13"/>
      <c r="C175" s="13"/>
      <c r="D175" s="13"/>
    </row>
    <row r="176" spans="2:4">
      <c r="B176" s="13"/>
      <c r="C176" s="13"/>
      <c r="D176" s="13"/>
    </row>
    <row r="177" spans="2:4">
      <c r="B177" s="13"/>
      <c r="C177" s="13"/>
      <c r="D177" s="13"/>
    </row>
    <row r="178" spans="2:4">
      <c r="B178" s="13"/>
      <c r="C178" s="13"/>
      <c r="D178" s="13"/>
    </row>
    <row r="179" spans="2:4">
      <c r="B179" s="13"/>
      <c r="C179" s="13"/>
      <c r="D179" s="13"/>
    </row>
    <row r="180" spans="2:4">
      <c r="B180" s="13"/>
      <c r="C180" s="13"/>
      <c r="D180" s="13"/>
    </row>
    <row r="181" spans="2:4">
      <c r="B181" s="13"/>
      <c r="C181" s="13"/>
      <c r="D181" s="13"/>
    </row>
    <row r="182" spans="2:4">
      <c r="B182" s="13"/>
      <c r="C182" s="13"/>
      <c r="D182" s="13"/>
    </row>
    <row r="183" spans="2:4">
      <c r="B183" s="13"/>
      <c r="C183" s="13"/>
      <c r="D183" s="13"/>
    </row>
    <row r="184" spans="2:4">
      <c r="B184" s="13"/>
      <c r="C184" s="13"/>
      <c r="D184" s="13"/>
    </row>
    <row r="185" spans="2:4">
      <c r="B185" s="13"/>
      <c r="C185" s="13"/>
      <c r="D185" s="13"/>
    </row>
    <row r="186" spans="2:4">
      <c r="B186" s="13"/>
      <c r="C186" s="13"/>
      <c r="D186" s="13"/>
    </row>
    <row r="187" spans="2:4">
      <c r="B187" s="13"/>
      <c r="C187" s="13"/>
      <c r="D187" s="13"/>
    </row>
    <row r="188" spans="2:4">
      <c r="B188" s="13"/>
      <c r="C188" s="13"/>
      <c r="D188" s="13"/>
    </row>
    <row r="189" spans="2:4">
      <c r="B189" s="13"/>
      <c r="C189" s="13"/>
      <c r="D189" s="13"/>
    </row>
    <row r="190" spans="2:4">
      <c r="B190" s="13"/>
      <c r="C190" s="13"/>
      <c r="D190" s="13"/>
    </row>
    <row r="191" spans="2:4">
      <c r="B191" s="13"/>
      <c r="C191" s="13"/>
      <c r="D191" s="13"/>
    </row>
    <row r="192" spans="2:4">
      <c r="B192" s="13"/>
      <c r="C192" s="13"/>
      <c r="D192" s="13"/>
    </row>
    <row r="193" spans="2:4">
      <c r="B193" s="13"/>
      <c r="C193" s="13"/>
      <c r="D193" s="13"/>
    </row>
    <row r="194" spans="2:4">
      <c r="B194" s="13"/>
      <c r="C194" s="13"/>
      <c r="D194" s="13"/>
    </row>
    <row r="195" spans="2:4">
      <c r="B195" s="13"/>
      <c r="C195" s="13"/>
      <c r="D195" s="13"/>
    </row>
    <row r="196" spans="2:4">
      <c r="B196" s="13"/>
      <c r="C196" s="13"/>
      <c r="D196" s="13"/>
    </row>
    <row r="197" spans="2:4">
      <c r="B197" s="13"/>
      <c r="C197" s="13"/>
      <c r="D197" s="13"/>
    </row>
    <row r="198" spans="2:4">
      <c r="B198" s="13"/>
      <c r="C198" s="13"/>
      <c r="D198" s="13"/>
    </row>
    <row r="199" spans="2:4">
      <c r="B199" s="13"/>
      <c r="C199" s="13"/>
      <c r="D199" s="13"/>
    </row>
    <row r="200" spans="2:4">
      <c r="B200" s="13"/>
      <c r="C200" s="13"/>
      <c r="D200" s="13"/>
    </row>
    <row r="201" spans="2:4">
      <c r="B201" s="13"/>
      <c r="C201" s="13"/>
      <c r="D201" s="13"/>
    </row>
    <row r="202" spans="2:4">
      <c r="B202" s="13"/>
      <c r="C202" s="13"/>
      <c r="D202" s="13"/>
    </row>
    <row r="203" spans="2:4">
      <c r="B203" s="13"/>
      <c r="C203" s="13"/>
      <c r="D203" s="13"/>
    </row>
    <row r="204" spans="2:4">
      <c r="B204" s="13"/>
      <c r="C204" s="13"/>
      <c r="D204" s="13"/>
    </row>
    <row r="205" spans="2:4">
      <c r="B205" s="13"/>
      <c r="C205" s="13"/>
      <c r="D205" s="13"/>
    </row>
    <row r="206" spans="2:4">
      <c r="B206" s="13"/>
      <c r="C206" s="13"/>
      <c r="D206"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N108"/>
  <sheetViews>
    <sheetView workbookViewId="0">
      <selection activeCell="M24" sqref="M24"/>
    </sheetView>
  </sheetViews>
  <sheetFormatPr defaultRowHeight="15"/>
  <cols>
    <col min="1" max="1" width="25.85546875" customWidth="1"/>
    <col min="2" max="2" width="12.140625" customWidth="1"/>
    <col min="3" max="3" width="11.42578125" customWidth="1"/>
    <col min="4" max="4" width="10.85546875" customWidth="1"/>
    <col min="5" max="5" width="11" customWidth="1"/>
    <col min="6" max="6" width="10.85546875" customWidth="1"/>
    <col min="7" max="7" width="9.85546875" customWidth="1"/>
    <col min="12" max="12" width="11.42578125" bestFit="1" customWidth="1"/>
    <col min="13" max="14" width="11.42578125" customWidth="1"/>
    <col min="16" max="16" width="10.85546875" customWidth="1"/>
    <col min="17" max="17" width="11.7109375" customWidth="1"/>
    <col min="18" max="18" width="11.5703125" customWidth="1"/>
    <col min="19" max="19" width="10.7109375" customWidth="1"/>
    <col min="20" max="20" width="10.85546875" customWidth="1"/>
    <col min="21" max="21" width="14.85546875" customWidth="1"/>
    <col min="22" max="22" width="15.140625" customWidth="1"/>
    <col min="23" max="23" width="15.42578125" customWidth="1"/>
  </cols>
  <sheetData>
    <row r="1" spans="1:40">
      <c r="H1" s="9"/>
    </row>
    <row r="2" spans="1:40" ht="15.75">
      <c r="A2" s="2" t="s">
        <v>36</v>
      </c>
      <c r="B2" s="3"/>
      <c r="C2" s="3"/>
      <c r="D2" s="9"/>
      <c r="E2" s="9"/>
      <c r="F2" s="11" t="s">
        <v>4</v>
      </c>
      <c r="G2" s="11"/>
    </row>
    <row r="3" spans="1:40" ht="15.75">
      <c r="A3" s="14"/>
      <c r="B3" s="9"/>
      <c r="C3" s="9"/>
      <c r="D3" s="9"/>
      <c r="E3" s="9"/>
    </row>
    <row r="4" spans="1:40">
      <c r="A4" s="24" t="s">
        <v>19</v>
      </c>
      <c r="B4" s="9"/>
      <c r="C4" s="26">
        <v>95</v>
      </c>
      <c r="D4" s="25"/>
      <c r="E4" s="25" t="s">
        <v>20</v>
      </c>
      <c r="F4" s="25"/>
      <c r="G4" s="26">
        <v>1</v>
      </c>
    </row>
    <row r="5" spans="1:40" ht="15.75">
      <c r="A5" s="14"/>
      <c r="B5" s="9"/>
      <c r="C5" s="9"/>
      <c r="D5" s="9"/>
      <c r="E5" s="9"/>
      <c r="F5" s="9"/>
      <c r="G5" s="9"/>
      <c r="U5" t="s">
        <v>25</v>
      </c>
      <c r="W5" t="s">
        <v>25</v>
      </c>
    </row>
    <row r="6" spans="1:40">
      <c r="B6" s="5"/>
      <c r="C6" s="5"/>
      <c r="D6" s="5"/>
      <c r="E6" s="5"/>
      <c r="F6" s="5" t="s">
        <v>21</v>
      </c>
      <c r="G6" s="5"/>
      <c r="H6" s="5"/>
      <c r="I6" s="5"/>
      <c r="J6" s="5"/>
      <c r="K6" s="5"/>
      <c r="L6" s="5"/>
      <c r="M6" s="9"/>
      <c r="N6" s="9"/>
      <c r="O6" s="9"/>
      <c r="P6" t="s">
        <v>7</v>
      </c>
      <c r="Q6" t="s">
        <v>9</v>
      </c>
      <c r="R6" t="s">
        <v>12</v>
      </c>
      <c r="S6" t="s">
        <v>13</v>
      </c>
      <c r="T6" t="s">
        <v>13</v>
      </c>
      <c r="U6" t="s">
        <v>26</v>
      </c>
      <c r="W6" t="s">
        <v>26</v>
      </c>
    </row>
    <row r="7" spans="1:40" s="19" customFormat="1">
      <c r="A7" s="28"/>
      <c r="B7" s="27">
        <f ca="1">INT(OFFSET(Data!$B7,$G4-1,0)*0.5+0.5)</f>
        <v>50</v>
      </c>
      <c r="C7" s="27">
        <f ca="1">INT(OFFSET(Data!$B7,$G4-1,0)*0.6+0.5)</f>
        <v>60</v>
      </c>
      <c r="D7" s="27">
        <f ca="1">INT(OFFSET(Data!$B7,$G4-1,0)*0.7+0.5)</f>
        <v>70</v>
      </c>
      <c r="E7" s="27">
        <f ca="1">INT(OFFSET(Data!$B7,$G4-1,0)*0.8+0.5)</f>
        <v>80</v>
      </c>
      <c r="F7" s="27">
        <f ca="1">INT(OFFSET(Data!$B7,$G4-1,0)*0.9+0.5)</f>
        <v>90</v>
      </c>
      <c r="G7" s="27">
        <f ca="1">INT(OFFSET(Data!$B7,$G4-1,0)*1+0.5)</f>
        <v>100</v>
      </c>
      <c r="H7" s="27">
        <f ca="1">INT(OFFSET(Data!$B7,$G4-1,0)*1.1+0.5)</f>
        <v>110</v>
      </c>
      <c r="I7" s="27">
        <f ca="1">INT(OFFSET(Data!$B7,$G4-1,0)*1.2+0.5)</f>
        <v>120</v>
      </c>
      <c r="J7" s="27">
        <f ca="1">INT(OFFSET(Data!$B7,$G4-1,0)*1.3+0.5)</f>
        <v>130</v>
      </c>
      <c r="K7" s="27">
        <f ca="1">INT(OFFSET(Data!$B7,$G4-1,0)*1.4+0.5)</f>
        <v>140</v>
      </c>
      <c r="L7" s="27">
        <f ca="1">INT(OFFSET(Data!$B7,$G4-1,0)*1.5+0.5)</f>
        <v>150</v>
      </c>
      <c r="M7" s="29"/>
      <c r="N7" s="29"/>
      <c r="O7" s="20"/>
      <c r="P7" s="19" t="s">
        <v>8</v>
      </c>
      <c r="Q7" s="19" t="s">
        <v>10</v>
      </c>
      <c r="R7" s="19" t="s">
        <v>11</v>
      </c>
      <c r="S7" s="19" t="s">
        <v>14</v>
      </c>
      <c r="T7" s="19" t="s">
        <v>15</v>
      </c>
      <c r="U7" s="19" t="s">
        <v>27</v>
      </c>
      <c r="V7" s="19" t="s">
        <v>29</v>
      </c>
      <c r="W7" s="19" t="s">
        <v>28</v>
      </c>
    </row>
    <row r="8" spans="1:40">
      <c r="B8" s="6"/>
      <c r="C8" s="9"/>
      <c r="D8" s="9"/>
      <c r="Q8" s="6"/>
      <c r="U8" s="6"/>
      <c r="Y8" s="6"/>
      <c r="AC8" s="6"/>
      <c r="AG8" s="6"/>
      <c r="AK8" s="6"/>
    </row>
    <row r="9" spans="1:40">
      <c r="A9" s="13" t="s">
        <v>22</v>
      </c>
      <c r="B9" s="13">
        <f ca="1">T9</f>
        <v>137.09329078177183</v>
      </c>
      <c r="C9" s="22">
        <f ca="1">T10</f>
        <v>129.85178665367403</v>
      </c>
      <c r="D9" s="22">
        <f ca="1">T11</f>
        <v>123.56884264559748</v>
      </c>
      <c r="E9" s="13">
        <f ca="1">T12</f>
        <v>117.99970075841193</v>
      </c>
      <c r="F9" s="13">
        <f ca="1">T13</f>
        <v>112.98406467934757</v>
      </c>
      <c r="G9" s="13">
        <f ca="1">T14</f>
        <v>108.41100027100967</v>
      </c>
      <c r="H9" s="23">
        <f ca="1">T15</f>
        <v>104.20041776257298</v>
      </c>
      <c r="I9" s="23">
        <f ca="1">T16</f>
        <v>100.29252545915513</v>
      </c>
      <c r="J9" s="23">
        <f ca="1">T17</f>
        <v>96.641453696560689</v>
      </c>
      <c r="K9" s="23">
        <f ca="1">T18</f>
        <v>93.211210337227968</v>
      </c>
      <c r="L9" s="23">
        <f ca="1">T19</f>
        <v>89.973011796979492</v>
      </c>
      <c r="M9" s="23"/>
      <c r="N9" s="23"/>
      <c r="O9" s="23">
        <v>1</v>
      </c>
      <c r="P9" s="15">
        <f ca="1">OFFSET(Data!C6,G4,0)*SQRT(OFFSET(Data!D6,G4,0)/20)</f>
        <v>90</v>
      </c>
      <c r="Q9" s="16">
        <f ca="1">MIN(4,(1-$C$4/100)*OFFSET(A$7,0,O9)/$P$9)</f>
        <v>2.7777777777777804E-2</v>
      </c>
      <c r="R9" s="17">
        <f ca="1">SQRT(LN(25/Q9/Q9))</f>
        <v>3.2227183714653718</v>
      </c>
      <c r="S9" s="18">
        <f ca="1">MAX(0,(-5.3925569+5.6211054*R9-3.883683*R9*R9+1.0897299*R9*R9*R9)/(1-7.2496485/10*R9+5.07326622/10*R9*R9+6.69136868/100*R9*R9*R9-3.29129114/1000*R9*R9*R9*R9))</f>
        <v>1.5232587864641314</v>
      </c>
      <c r="T9" s="21">
        <f ca="1">$P$9*S9</f>
        <v>137.09329078177183</v>
      </c>
      <c r="U9" s="21">
        <f ca="1">(T9-T$14)/T$14*100</f>
        <v>26.456992776619671</v>
      </c>
      <c r="V9" s="21">
        <f ca="1">OFFSET(Data!B$6,G$4,0)/2+T9</f>
        <v>187.09329078177183</v>
      </c>
      <c r="W9" s="21">
        <f ca="1">(V9-V$14)/V$14*100</f>
        <v>18.106249226185348</v>
      </c>
      <c r="X9" s="21"/>
      <c r="Y9" s="16"/>
      <c r="Z9" s="17"/>
      <c r="AA9" s="18"/>
      <c r="AB9" s="21"/>
      <c r="AC9" s="16"/>
      <c r="AD9" s="17"/>
      <c r="AE9" s="18"/>
      <c r="AF9" s="21"/>
      <c r="AG9" s="16"/>
      <c r="AH9" s="17"/>
      <c r="AI9" s="18"/>
      <c r="AJ9" s="21"/>
      <c r="AK9" s="16"/>
      <c r="AL9" s="17"/>
      <c r="AM9" s="18"/>
      <c r="AN9" s="21"/>
    </row>
    <row r="10" spans="1:40">
      <c r="B10" s="13"/>
      <c r="C10" s="22"/>
      <c r="D10" s="22"/>
      <c r="E10" s="13"/>
      <c r="F10" s="13"/>
      <c r="O10">
        <v>2</v>
      </c>
      <c r="P10" s="15"/>
      <c r="Q10" s="16">
        <f t="shared" ref="Q10:Q19" ca="1" si="0">MIN(4,(1-$C$4/100)*OFFSET(A$7,0,O10)/$P$9)</f>
        <v>3.3333333333333361E-2</v>
      </c>
      <c r="R10" s="17">
        <f t="shared" ref="R10:R19" ca="1" si="1">SQRT(LN(25/Q10/Q10))</f>
        <v>3.1656390489429631</v>
      </c>
      <c r="S10" s="18">
        <f t="shared" ref="S10:S19" ca="1" si="2">MAX(0,(-5.3925569+5.6211054*R10-3.883683*R10*R10+1.0897299*R10*R10*R10)/(1-7.2496485/10*R10+5.07326622/10*R10*R10+6.69136868/100*R10*R10*R10-3.29129114/1000*R10*R10*R10*R10))</f>
        <v>1.4427976294852669</v>
      </c>
      <c r="T10" s="21">
        <f t="shared" ref="T10:T19" ca="1" si="3">$P$9*S10</f>
        <v>129.85178665367403</v>
      </c>
      <c r="U10" s="21">
        <f t="shared" ref="U10:U19" ca="1" si="4">(T10-T$14)/T$14*100</f>
        <v>19.777316258558557</v>
      </c>
      <c r="V10" s="21">
        <f ca="1">OFFSET(Data!B$6,G$4,0)/2+T10</f>
        <v>179.85178665367403</v>
      </c>
      <c r="W10" s="21">
        <f t="shared" ref="W10:W19" ca="1" si="5">(V10-V$14)/V$14*100</f>
        <v>13.534910041590193</v>
      </c>
      <c r="X10" s="21"/>
      <c r="Y10" s="16"/>
      <c r="Z10" s="17"/>
      <c r="AA10" s="18"/>
      <c r="AB10" s="21"/>
      <c r="AC10" s="16"/>
      <c r="AD10" s="17"/>
      <c r="AE10" s="18"/>
      <c r="AF10" s="21"/>
      <c r="AG10" s="16"/>
      <c r="AH10" s="17"/>
      <c r="AI10" s="18"/>
      <c r="AJ10" s="21"/>
    </row>
    <row r="11" spans="1:40" ht="30">
      <c r="A11" s="6" t="s">
        <v>23</v>
      </c>
      <c r="B11" s="13">
        <f ca="1">U9</f>
        <v>26.456992776619671</v>
      </c>
      <c r="C11" s="13">
        <f ca="1">U10</f>
        <v>19.777316258558557</v>
      </c>
      <c r="D11" s="13">
        <f ca="1">U11</f>
        <v>13.981830567650611</v>
      </c>
      <c r="E11" s="13">
        <f ca="1">U12</f>
        <v>8.8447671024454078</v>
      </c>
      <c r="F11" s="13">
        <f ca="1">U13</f>
        <v>4.2182660402597429</v>
      </c>
      <c r="G11" s="13">
        <f ca="1">U14</f>
        <v>0</v>
      </c>
      <c r="H11" s="13">
        <f ca="1">U15</f>
        <v>-3.8839070739232393</v>
      </c>
      <c r="I11" s="13">
        <f ca="1">U16</f>
        <v>-7.4886079747993177</v>
      </c>
      <c r="J11" s="13">
        <f ca="1">U17</f>
        <v>-10.856413597353635</v>
      </c>
      <c r="K11" s="13">
        <f ca="1">U18</f>
        <v>-14.020523651460392</v>
      </c>
      <c r="L11" s="13">
        <f ca="1">U19</f>
        <v>-17.007488564756564</v>
      </c>
      <c r="M11" s="13"/>
      <c r="N11" s="13"/>
      <c r="O11" s="23">
        <v>3</v>
      </c>
      <c r="P11" s="15"/>
      <c r="Q11" s="16">
        <f t="shared" ca="1" si="0"/>
        <v>3.8888888888888924E-2</v>
      </c>
      <c r="R11" s="17">
        <f t="shared" ca="1" si="1"/>
        <v>3.1165636891515618</v>
      </c>
      <c r="S11" s="18">
        <f t="shared" ca="1" si="2"/>
        <v>1.3729871405066387</v>
      </c>
      <c r="T11" s="21">
        <f t="shared" ca="1" si="3"/>
        <v>123.56884264559748</v>
      </c>
      <c r="U11" s="21">
        <f t="shared" ca="1" si="4"/>
        <v>13.981830567650611</v>
      </c>
      <c r="V11" s="21">
        <f ca="1">OFFSET(Data!B$6,G$4,0)/2+T11</f>
        <v>173.5688426455975</v>
      </c>
      <c r="W11" s="21">
        <f t="shared" ca="1" si="5"/>
        <v>9.5686804253844624</v>
      </c>
      <c r="X11" s="21"/>
      <c r="Y11" s="16"/>
      <c r="Z11" s="17"/>
      <c r="AA11" s="18"/>
      <c r="AB11" s="21"/>
      <c r="AC11" s="16"/>
      <c r="AD11" s="17"/>
      <c r="AE11" s="18"/>
      <c r="AF11" s="21"/>
      <c r="AG11" s="16"/>
      <c r="AH11" s="17"/>
      <c r="AI11" s="18"/>
      <c r="AJ11" s="21"/>
    </row>
    <row r="12" spans="1:40">
      <c r="B12" s="13"/>
      <c r="C12" s="22"/>
      <c r="D12" s="22"/>
      <c r="E12" s="13"/>
      <c r="F12" s="13"/>
      <c r="J12" s="13"/>
      <c r="O12">
        <v>4</v>
      </c>
      <c r="P12" s="15"/>
      <c r="Q12" s="16">
        <f t="shared" ca="1" si="0"/>
        <v>4.4444444444444481E-2</v>
      </c>
      <c r="R12" s="17">
        <f t="shared" ca="1" si="1"/>
        <v>3.0734193406186776</v>
      </c>
      <c r="S12" s="18">
        <f t="shared" ca="1" si="2"/>
        <v>1.311107786204577</v>
      </c>
      <c r="T12" s="21">
        <f t="shared" ca="1" si="3"/>
        <v>117.99970075841193</v>
      </c>
      <c r="U12" s="21">
        <f t="shared" ca="1" si="4"/>
        <v>8.8447671024454078</v>
      </c>
      <c r="V12" s="21">
        <f ca="1">OFFSET(Data!B$6,G$4,0)/2+T12</f>
        <v>167.99970075841193</v>
      </c>
      <c r="W12" s="21">
        <f t="shared" ca="1" si="5"/>
        <v>6.0530521687243359</v>
      </c>
      <c r="X12" s="21"/>
      <c r="Y12" s="16"/>
      <c r="Z12" s="17"/>
      <c r="AA12" s="18"/>
      <c r="AB12" s="21"/>
      <c r="AC12" s="16"/>
      <c r="AD12" s="17"/>
      <c r="AE12" s="18"/>
      <c r="AF12" s="21"/>
      <c r="AG12" s="16"/>
      <c r="AH12" s="17"/>
      <c r="AI12" s="18"/>
      <c r="AJ12" s="21"/>
    </row>
    <row r="13" spans="1:40" ht="30">
      <c r="A13" s="6" t="s">
        <v>24</v>
      </c>
      <c r="B13" s="13">
        <f ca="1">W9</f>
        <v>18.106249226185348</v>
      </c>
      <c r="C13" s="13">
        <f ca="1">W10</f>
        <v>13.534910041590193</v>
      </c>
      <c r="D13" s="13">
        <f ca="1">W11</f>
        <v>9.5686804253844624</v>
      </c>
      <c r="E13" s="13">
        <f ca="1">W12</f>
        <v>6.0530521687243359</v>
      </c>
      <c r="F13" s="13">
        <f ca="1">W13</f>
        <v>2.8868351317233634</v>
      </c>
      <c r="G13" s="13">
        <f ca="1">W14</f>
        <v>0</v>
      </c>
      <c r="H13" s="13">
        <f ca="1">W15</f>
        <v>-2.6580114393780852</v>
      </c>
      <c r="I13" s="13">
        <f ca="1">W16</f>
        <v>-5.1249438473120312</v>
      </c>
      <c r="J13" s="13">
        <f ca="1">W17</f>
        <v>-7.4297533342467581</v>
      </c>
      <c r="K13" s="13">
        <f ca="1">W18</f>
        <v>-9.5951606313815976</v>
      </c>
      <c r="L13" s="13">
        <f ca="1">W19</f>
        <v>-11.639335931523972</v>
      </c>
      <c r="O13" s="23">
        <v>5</v>
      </c>
      <c r="P13" s="15"/>
      <c r="Q13" s="16">
        <f t="shared" ca="1" si="0"/>
        <v>5.0000000000000037E-2</v>
      </c>
      <c r="R13" s="17">
        <f t="shared" ca="1" si="1"/>
        <v>3.0348542587702925</v>
      </c>
      <c r="S13" s="18">
        <f t="shared" ca="1" si="2"/>
        <v>1.2553784964371952</v>
      </c>
      <c r="T13" s="21">
        <f t="shared" ca="1" si="3"/>
        <v>112.98406467934757</v>
      </c>
      <c r="U13" s="21">
        <f t="shared" ca="1" si="4"/>
        <v>4.2182660402597429</v>
      </c>
      <c r="V13" s="21">
        <f ca="1">OFFSET(Data!B$6,G$4,0)/2+T13</f>
        <v>162.98406467934757</v>
      </c>
      <c r="W13" s="21">
        <f t="shared" ca="1" si="5"/>
        <v>2.8868351317233634</v>
      </c>
      <c r="X13" s="21"/>
      <c r="Y13" s="16"/>
      <c r="Z13" s="17"/>
      <c r="AA13" s="18"/>
      <c r="AB13" s="21"/>
      <c r="AC13" s="16"/>
      <c r="AD13" s="17"/>
      <c r="AE13" s="18"/>
      <c r="AF13" s="21"/>
      <c r="AG13" s="16"/>
      <c r="AH13" s="17"/>
      <c r="AI13" s="18"/>
      <c r="AJ13" s="21"/>
    </row>
    <row r="14" spans="1:40">
      <c r="B14" s="13"/>
      <c r="C14" s="22"/>
      <c r="D14" s="22"/>
      <c r="E14" s="13"/>
      <c r="F14" s="13"/>
      <c r="O14">
        <v>6</v>
      </c>
      <c r="P14" s="15"/>
      <c r="Q14" s="16">
        <f t="shared" ca="1" si="0"/>
        <v>5.5555555555555608E-2</v>
      </c>
      <c r="R14" s="17">
        <f t="shared" ca="1" si="1"/>
        <v>2.9999365561058999</v>
      </c>
      <c r="S14" s="18">
        <f t="shared" ca="1" si="2"/>
        <v>1.2045666696778852</v>
      </c>
      <c r="T14" s="21">
        <f t="shared" ca="1" si="3"/>
        <v>108.41100027100967</v>
      </c>
      <c r="U14" s="21">
        <f t="shared" ca="1" si="4"/>
        <v>0</v>
      </c>
      <c r="V14" s="21">
        <f ca="1">OFFSET(Data!B$6,G$4,0)/2+T14</f>
        <v>158.41100027100967</v>
      </c>
      <c r="W14" s="21">
        <f t="shared" ca="1" si="5"/>
        <v>0</v>
      </c>
      <c r="X14" s="21"/>
      <c r="Y14" s="16"/>
      <c r="Z14" s="17"/>
      <c r="AA14" s="18"/>
      <c r="AB14" s="21"/>
      <c r="AC14" s="16"/>
      <c r="AD14" s="17"/>
      <c r="AE14" s="18"/>
      <c r="AF14" s="21"/>
      <c r="AG14" s="16"/>
      <c r="AH14" s="17"/>
      <c r="AI14" s="18"/>
      <c r="AJ14" s="21"/>
    </row>
    <row r="15" spans="1:40">
      <c r="B15" s="13"/>
      <c r="C15" s="22"/>
      <c r="D15" s="22"/>
      <c r="E15" s="13"/>
      <c r="F15" s="13"/>
      <c r="O15" s="23">
        <v>7</v>
      </c>
      <c r="P15" s="15"/>
      <c r="Q15" s="16">
        <f t="shared" ca="1" si="0"/>
        <v>6.1111111111111172E-2</v>
      </c>
      <c r="R15" s="17">
        <f t="shared" ca="1" si="1"/>
        <v>2.9679957852146419</v>
      </c>
      <c r="S15" s="18">
        <f t="shared" ca="1" si="2"/>
        <v>1.1577824195841442</v>
      </c>
      <c r="T15" s="21">
        <f t="shared" ca="1" si="3"/>
        <v>104.20041776257298</v>
      </c>
      <c r="U15" s="21">
        <f t="shared" ca="1" si="4"/>
        <v>-3.8839070739232393</v>
      </c>
      <c r="V15" s="21">
        <f ca="1">OFFSET(Data!B$6,G$4,0)/2+T15</f>
        <v>154.20041776257298</v>
      </c>
      <c r="W15" s="21">
        <f t="shared" ca="1" si="5"/>
        <v>-2.6580114393780852</v>
      </c>
      <c r="X15" s="21"/>
      <c r="Y15" s="16"/>
      <c r="Z15" s="17"/>
      <c r="AA15" s="18"/>
      <c r="AB15" s="21"/>
      <c r="AC15" s="16"/>
      <c r="AD15" s="17"/>
      <c r="AE15" s="18"/>
      <c r="AF15" s="21"/>
      <c r="AG15" s="16"/>
      <c r="AH15" s="17"/>
      <c r="AI15" s="18"/>
      <c r="AJ15" s="21"/>
    </row>
    <row r="16" spans="1:40">
      <c r="B16" s="13"/>
      <c r="C16" s="22"/>
      <c r="D16" s="22"/>
      <c r="E16" s="13"/>
      <c r="F16" s="13"/>
      <c r="O16">
        <v>8</v>
      </c>
      <c r="P16" s="15"/>
      <c r="Q16" s="16">
        <f t="shared" ca="1" si="0"/>
        <v>6.6666666666666721E-2</v>
      </c>
      <c r="R16" s="17">
        <f t="shared" ca="1" si="1"/>
        <v>2.9385330059525652</v>
      </c>
      <c r="S16" s="18">
        <f t="shared" ca="1" si="2"/>
        <v>1.1143613939906125</v>
      </c>
      <c r="T16" s="21">
        <f t="shared" ca="1" si="3"/>
        <v>100.29252545915513</v>
      </c>
      <c r="U16" s="21">
        <f t="shared" ca="1" si="4"/>
        <v>-7.4886079747993177</v>
      </c>
      <c r="V16" s="21">
        <f ca="1">OFFSET(Data!B$6,G$4,0)/2+T16</f>
        <v>150.29252545915512</v>
      </c>
      <c r="W16" s="21">
        <f t="shared" ca="1" si="5"/>
        <v>-5.1249438473120312</v>
      </c>
      <c r="X16" s="21"/>
      <c r="Y16" s="16"/>
      <c r="Z16" s="17"/>
      <c r="AA16" s="18"/>
      <c r="AB16" s="21"/>
      <c r="AC16" s="16"/>
      <c r="AD16" s="17"/>
      <c r="AE16" s="18"/>
      <c r="AF16" s="21"/>
      <c r="AG16" s="16"/>
      <c r="AH16" s="17"/>
      <c r="AI16" s="18"/>
      <c r="AJ16" s="21"/>
    </row>
    <row r="17" spans="2:36">
      <c r="B17" s="13"/>
      <c r="C17" s="22"/>
      <c r="D17" s="22"/>
      <c r="E17" s="13"/>
      <c r="F17" s="13"/>
      <c r="O17" s="23">
        <v>9</v>
      </c>
      <c r="P17" s="15"/>
      <c r="Q17" s="16">
        <f t="shared" ca="1" si="0"/>
        <v>7.2222222222222285E-2</v>
      </c>
      <c r="R17" s="17">
        <f t="shared" ca="1" si="1"/>
        <v>2.9111665723083497</v>
      </c>
      <c r="S17" s="18">
        <f t="shared" ca="1" si="2"/>
        <v>1.0737939299617854</v>
      </c>
      <c r="T17" s="21">
        <f t="shared" ca="1" si="3"/>
        <v>96.641453696560689</v>
      </c>
      <c r="U17" s="21">
        <f t="shared" ca="1" si="4"/>
        <v>-10.856413597353635</v>
      </c>
      <c r="V17" s="21">
        <f ca="1">OFFSET(Data!B$6,G$4,0)/2+T17</f>
        <v>146.64145369656069</v>
      </c>
      <c r="W17" s="21">
        <f t="shared" ca="1" si="5"/>
        <v>-7.4297533342467581</v>
      </c>
      <c r="X17" s="21"/>
      <c r="Y17" s="16"/>
      <c r="Z17" s="17"/>
      <c r="AA17" s="18"/>
      <c r="AB17" s="21"/>
      <c r="AC17" s="16"/>
      <c r="AD17" s="17"/>
      <c r="AE17" s="18"/>
      <c r="AF17" s="21"/>
      <c r="AG17" s="16"/>
      <c r="AH17" s="17"/>
      <c r="AI17" s="18"/>
      <c r="AJ17" s="21"/>
    </row>
    <row r="18" spans="2:36">
      <c r="B18" s="13"/>
      <c r="C18" s="22"/>
      <c r="D18" s="22"/>
      <c r="E18" s="13"/>
      <c r="F18" s="13"/>
      <c r="O18">
        <v>10</v>
      </c>
      <c r="P18" s="15"/>
      <c r="Q18" s="16">
        <f t="shared" ca="1" si="0"/>
        <v>7.7777777777777848E-2</v>
      </c>
      <c r="R18" s="17">
        <f t="shared" ca="1" si="1"/>
        <v>2.8855978353571903</v>
      </c>
      <c r="S18" s="18">
        <f t="shared" ca="1" si="2"/>
        <v>1.0356801148580885</v>
      </c>
      <c r="T18" s="21">
        <f t="shared" ca="1" si="3"/>
        <v>93.211210337227968</v>
      </c>
      <c r="U18" s="21">
        <f t="shared" ca="1" si="4"/>
        <v>-14.020523651460392</v>
      </c>
      <c r="V18" s="21">
        <f ca="1">OFFSET(Data!B$6,G$4,0)/2+T18</f>
        <v>143.21121033722795</v>
      </c>
      <c r="W18" s="21">
        <f t="shared" ca="1" si="5"/>
        <v>-9.5951606313815976</v>
      </c>
      <c r="X18" s="21"/>
      <c r="Y18" s="16"/>
      <c r="Z18" s="17"/>
      <c r="AA18" s="18"/>
      <c r="AB18" s="21"/>
      <c r="AC18" s="16"/>
      <c r="AD18" s="17"/>
      <c r="AE18" s="18"/>
      <c r="AF18" s="21"/>
      <c r="AG18" s="16"/>
      <c r="AH18" s="17"/>
      <c r="AI18" s="18"/>
      <c r="AJ18" s="21"/>
    </row>
    <row r="19" spans="2:36">
      <c r="B19" s="13"/>
      <c r="D19" s="22"/>
      <c r="E19" s="13"/>
      <c r="F19" s="13"/>
      <c r="O19" s="23">
        <v>11</v>
      </c>
      <c r="P19" s="15"/>
      <c r="Q19" s="16">
        <f t="shared" ca="1" si="0"/>
        <v>8.3333333333333412E-2</v>
      </c>
      <c r="R19" s="17">
        <f t="shared" ca="1" si="1"/>
        <v>2.8615885665909766</v>
      </c>
      <c r="S19" s="18">
        <f t="shared" ca="1" si="2"/>
        <v>0.99970013107754985</v>
      </c>
      <c r="T19" s="21">
        <f t="shared" ca="1" si="3"/>
        <v>89.973011796979492</v>
      </c>
      <c r="U19" s="21">
        <f t="shared" ca="1" si="4"/>
        <v>-17.007488564756564</v>
      </c>
      <c r="V19" s="21">
        <f ca="1">OFFSET(Data!B$6,G$4,0)/2+T19</f>
        <v>139.97301179697951</v>
      </c>
      <c r="W19" s="21">
        <f t="shared" ca="1" si="5"/>
        <v>-11.639335931523972</v>
      </c>
      <c r="X19" s="21"/>
      <c r="Y19" s="16"/>
      <c r="Z19" s="17"/>
      <c r="AA19" s="18"/>
      <c r="AB19" s="21"/>
      <c r="AC19" s="16"/>
      <c r="AD19" s="17"/>
      <c r="AE19" s="18"/>
      <c r="AF19" s="21"/>
      <c r="AG19" s="16"/>
      <c r="AH19" s="17"/>
      <c r="AI19" s="18"/>
      <c r="AJ19" s="21"/>
    </row>
    <row r="20" spans="2:36">
      <c r="B20" s="13"/>
      <c r="D20" s="22"/>
      <c r="E20" s="13"/>
      <c r="F20" s="13"/>
      <c r="P20" s="15"/>
      <c r="Q20" s="16"/>
      <c r="R20" s="17"/>
      <c r="S20" s="18"/>
      <c r="T20" s="21"/>
      <c r="U20" s="16"/>
      <c r="V20" s="17"/>
      <c r="W20" s="18"/>
      <c r="X20" s="21"/>
      <c r="Y20" s="16"/>
      <c r="Z20" s="17"/>
      <c r="AA20" s="18"/>
      <c r="AB20" s="21"/>
      <c r="AC20" s="16"/>
      <c r="AD20" s="17"/>
      <c r="AE20" s="18"/>
      <c r="AF20" s="21"/>
      <c r="AG20" s="16"/>
      <c r="AH20" s="17"/>
      <c r="AI20" s="18"/>
      <c r="AJ20" s="21"/>
    </row>
    <row r="21" spans="2:36">
      <c r="B21" s="13"/>
      <c r="C21" s="22"/>
      <c r="D21" s="22"/>
      <c r="E21" s="13"/>
      <c r="F21" s="13"/>
      <c r="P21" s="15"/>
      <c r="Q21" s="16"/>
      <c r="R21" s="17"/>
      <c r="S21" s="18"/>
      <c r="T21" s="21"/>
      <c r="U21" s="16"/>
      <c r="V21" s="17"/>
      <c r="W21" s="18"/>
      <c r="X21" s="21"/>
      <c r="Y21" s="16"/>
      <c r="Z21" s="17"/>
      <c r="AA21" s="18"/>
      <c r="AB21" s="21"/>
      <c r="AC21" s="16"/>
      <c r="AD21" s="17"/>
      <c r="AE21" s="18"/>
      <c r="AF21" s="21"/>
      <c r="AG21" s="16"/>
      <c r="AH21" s="17"/>
      <c r="AI21" s="18"/>
      <c r="AJ21" s="21"/>
    </row>
    <row r="22" spans="2:36">
      <c r="B22" s="13"/>
      <c r="C22" s="22"/>
      <c r="D22" s="22"/>
      <c r="E22" s="13"/>
      <c r="F22" s="13"/>
      <c r="P22" s="15"/>
      <c r="Q22" s="16"/>
      <c r="R22" s="17"/>
      <c r="S22" s="18"/>
      <c r="T22" s="21"/>
      <c r="U22" s="16"/>
      <c r="V22" s="17"/>
      <c r="W22" s="18"/>
      <c r="X22" s="21"/>
      <c r="Y22" s="16"/>
      <c r="Z22" s="17"/>
      <c r="AA22" s="18"/>
      <c r="AB22" s="21"/>
      <c r="AC22" s="16"/>
      <c r="AD22" s="17"/>
      <c r="AE22" s="18"/>
      <c r="AF22" s="21"/>
      <c r="AG22" s="16"/>
      <c r="AH22" s="17"/>
      <c r="AI22" s="18"/>
      <c r="AJ22" s="21"/>
    </row>
    <row r="23" spans="2:36">
      <c r="B23" s="13"/>
      <c r="C23" s="22"/>
      <c r="D23" s="22"/>
      <c r="E23" s="13"/>
      <c r="F23" s="13"/>
      <c r="P23" s="15"/>
      <c r="Q23" s="16"/>
      <c r="R23" s="17"/>
      <c r="S23" s="18"/>
      <c r="T23" s="21"/>
      <c r="U23" s="16"/>
      <c r="V23" s="17"/>
      <c r="W23" s="18"/>
      <c r="X23" s="21"/>
      <c r="Y23" s="16"/>
      <c r="Z23" s="17"/>
      <c r="AA23" s="18"/>
      <c r="AB23" s="21"/>
      <c r="AC23" s="16"/>
      <c r="AD23" s="17"/>
      <c r="AE23" s="18"/>
      <c r="AF23" s="21"/>
      <c r="AG23" s="16"/>
      <c r="AH23" s="17"/>
      <c r="AI23" s="18"/>
      <c r="AJ23" s="21"/>
    </row>
    <row r="24" spans="2:36">
      <c r="B24" s="13"/>
      <c r="D24" s="22"/>
      <c r="E24" s="13"/>
      <c r="F24" s="13"/>
      <c r="P24" s="15"/>
      <c r="Q24" s="16"/>
      <c r="R24" s="17"/>
      <c r="S24" s="18"/>
      <c r="T24" s="21"/>
      <c r="U24" s="16"/>
      <c r="V24" s="17"/>
      <c r="W24" s="18"/>
      <c r="X24" s="21"/>
      <c r="Y24" s="16"/>
      <c r="Z24" s="17"/>
      <c r="AA24" s="18"/>
      <c r="AB24" s="21"/>
      <c r="AC24" s="16"/>
      <c r="AD24" s="17"/>
      <c r="AE24" s="18"/>
      <c r="AF24" s="21"/>
      <c r="AG24" s="16"/>
      <c r="AH24" s="17"/>
      <c r="AI24" s="18"/>
      <c r="AJ24" s="21"/>
    </row>
    <row r="25" spans="2:36">
      <c r="B25" s="13"/>
      <c r="C25" s="22"/>
      <c r="D25" s="22"/>
      <c r="E25" s="13"/>
      <c r="F25" s="13"/>
      <c r="P25" s="15"/>
      <c r="Q25" s="16"/>
      <c r="R25" s="17"/>
      <c r="S25" s="18"/>
      <c r="T25" s="21"/>
      <c r="U25" s="16"/>
      <c r="V25" s="17"/>
      <c r="W25" s="18"/>
      <c r="X25" s="21"/>
      <c r="Y25" s="16"/>
      <c r="Z25" s="17"/>
      <c r="AA25" s="18"/>
      <c r="AB25" s="21"/>
      <c r="AC25" s="16"/>
      <c r="AD25" s="17"/>
      <c r="AE25" s="18"/>
      <c r="AF25" s="21"/>
      <c r="AG25" s="16"/>
      <c r="AH25" s="17"/>
      <c r="AI25" s="18"/>
      <c r="AJ25" s="21"/>
    </row>
    <row r="26" spans="2:36">
      <c r="B26" s="13"/>
      <c r="C26" s="22"/>
      <c r="D26" s="22"/>
      <c r="E26" s="13"/>
      <c r="F26" s="13"/>
      <c r="P26" s="15"/>
      <c r="Q26" s="16"/>
      <c r="R26" s="17"/>
      <c r="S26" s="18"/>
      <c r="T26" s="21"/>
      <c r="U26" s="16"/>
      <c r="V26" s="17"/>
      <c r="W26" s="18"/>
      <c r="X26" s="21"/>
      <c r="Y26" s="16"/>
      <c r="Z26" s="17"/>
      <c r="AA26" s="18"/>
      <c r="AB26" s="21"/>
      <c r="AC26" s="16"/>
      <c r="AD26" s="17"/>
      <c r="AE26" s="18"/>
      <c r="AF26" s="21"/>
      <c r="AG26" s="16"/>
      <c r="AH26" s="17"/>
      <c r="AI26" s="18"/>
      <c r="AJ26" s="21"/>
    </row>
    <row r="27" spans="2:36">
      <c r="B27" s="13"/>
      <c r="C27" s="22"/>
      <c r="D27" s="22"/>
      <c r="E27" s="13"/>
      <c r="F27" s="13"/>
      <c r="P27" s="15"/>
      <c r="Q27" s="16"/>
      <c r="R27" s="17"/>
      <c r="S27" s="18"/>
      <c r="T27" s="21"/>
      <c r="U27" s="16"/>
      <c r="V27" s="17"/>
      <c r="W27" s="18"/>
      <c r="X27" s="21"/>
      <c r="Y27" s="16"/>
      <c r="Z27" s="17"/>
      <c r="AA27" s="18"/>
      <c r="AB27" s="21"/>
      <c r="AC27" s="16"/>
      <c r="AD27" s="17"/>
      <c r="AE27" s="18"/>
      <c r="AF27" s="21"/>
      <c r="AG27" s="16"/>
      <c r="AH27" s="17"/>
      <c r="AI27" s="18"/>
      <c r="AJ27" s="21"/>
    </row>
    <row r="28" spans="2:36">
      <c r="B28" s="13"/>
      <c r="C28" s="22"/>
      <c r="D28" s="22"/>
      <c r="E28" s="13"/>
      <c r="F28" s="13"/>
      <c r="P28" s="15"/>
      <c r="Q28" s="16"/>
      <c r="R28" s="17"/>
      <c r="S28" s="18"/>
      <c r="T28" s="21"/>
      <c r="U28" s="16"/>
      <c r="V28" s="17"/>
      <c r="W28" s="18"/>
      <c r="X28" s="21"/>
      <c r="Y28" s="16"/>
      <c r="Z28" s="17"/>
      <c r="AA28" s="18"/>
      <c r="AB28" s="21"/>
      <c r="AC28" s="16"/>
      <c r="AD28" s="17"/>
      <c r="AE28" s="18"/>
      <c r="AF28" s="21"/>
      <c r="AG28" s="16"/>
      <c r="AH28" s="17"/>
      <c r="AI28" s="18"/>
      <c r="AJ28" s="21"/>
    </row>
    <row r="29" spans="2:36">
      <c r="B29" s="13"/>
      <c r="C29" s="22"/>
      <c r="D29" s="22"/>
      <c r="E29" s="13"/>
      <c r="F29" s="13"/>
      <c r="P29" s="15"/>
      <c r="Q29" s="16"/>
      <c r="R29" s="17"/>
      <c r="S29" s="18"/>
      <c r="T29" s="21"/>
      <c r="U29" s="16"/>
      <c r="V29" s="17"/>
      <c r="W29" s="18"/>
      <c r="X29" s="21"/>
      <c r="Y29" s="16"/>
      <c r="Z29" s="17"/>
      <c r="AA29" s="18"/>
      <c r="AB29" s="21"/>
      <c r="AC29" s="16"/>
      <c r="AD29" s="17"/>
      <c r="AE29" s="18"/>
      <c r="AF29" s="21"/>
      <c r="AG29" s="16"/>
      <c r="AH29" s="17"/>
      <c r="AI29" s="18"/>
      <c r="AJ29" s="21"/>
    </row>
    <row r="30" spans="2:36">
      <c r="B30" s="13"/>
      <c r="C30" s="22"/>
      <c r="D30" s="22"/>
      <c r="E30" s="13"/>
      <c r="F30" s="13"/>
      <c r="P30" s="15"/>
      <c r="Q30" s="16"/>
      <c r="R30" s="17"/>
      <c r="S30" s="18"/>
      <c r="T30" s="21"/>
      <c r="U30" s="16"/>
      <c r="V30" s="17"/>
      <c r="W30" s="18"/>
      <c r="X30" s="21"/>
      <c r="Y30" s="16"/>
      <c r="Z30" s="17"/>
      <c r="AA30" s="18"/>
      <c r="AB30" s="21"/>
      <c r="AC30" s="16"/>
      <c r="AD30" s="17"/>
      <c r="AE30" s="18"/>
      <c r="AF30" s="21"/>
      <c r="AG30" s="16"/>
      <c r="AH30" s="17"/>
      <c r="AI30" s="18"/>
      <c r="AJ30" s="21"/>
    </row>
    <row r="31" spans="2:36">
      <c r="B31" s="13"/>
      <c r="C31" s="22"/>
      <c r="D31" s="22"/>
      <c r="E31" s="13"/>
      <c r="F31" s="13"/>
      <c r="P31" s="15"/>
      <c r="Q31" s="16"/>
      <c r="R31" s="17"/>
      <c r="S31" s="18"/>
      <c r="T31" s="21"/>
      <c r="U31" s="16"/>
      <c r="V31" s="17"/>
      <c r="W31" s="18"/>
      <c r="X31" s="21"/>
      <c r="Y31" s="16"/>
      <c r="Z31" s="17"/>
      <c r="AA31" s="18"/>
      <c r="AB31" s="21"/>
      <c r="AC31" s="16"/>
      <c r="AD31" s="17"/>
      <c r="AE31" s="18"/>
      <c r="AF31" s="21"/>
      <c r="AG31" s="16"/>
      <c r="AH31" s="17"/>
      <c r="AI31" s="18"/>
      <c r="AJ31" s="21"/>
    </row>
    <row r="32" spans="2:36">
      <c r="B32" s="13"/>
      <c r="C32" s="22"/>
      <c r="D32" s="22"/>
      <c r="E32" s="13"/>
      <c r="F32" s="13"/>
      <c r="P32" s="15"/>
      <c r="Q32" s="16"/>
      <c r="R32" s="17"/>
      <c r="S32" s="18"/>
      <c r="T32" s="21"/>
      <c r="U32" s="16"/>
      <c r="V32" s="17"/>
      <c r="W32" s="18"/>
      <c r="X32" s="21"/>
      <c r="Y32" s="16"/>
      <c r="Z32" s="17"/>
      <c r="AA32" s="18"/>
      <c r="AB32" s="21"/>
      <c r="AC32" s="16"/>
      <c r="AD32" s="17"/>
      <c r="AE32" s="18"/>
      <c r="AF32" s="21"/>
      <c r="AG32" s="16"/>
      <c r="AH32" s="17"/>
      <c r="AI32" s="18"/>
      <c r="AJ32" s="21"/>
    </row>
    <row r="33" spans="2:36">
      <c r="B33" s="13"/>
      <c r="C33" s="22"/>
      <c r="D33" s="22"/>
      <c r="E33" s="13"/>
      <c r="F33" s="13"/>
      <c r="P33" s="15"/>
      <c r="Q33" s="16"/>
      <c r="R33" s="17"/>
      <c r="S33" s="18"/>
      <c r="T33" s="21"/>
      <c r="U33" s="16"/>
      <c r="V33" s="17"/>
      <c r="W33" s="18"/>
      <c r="X33" s="21"/>
      <c r="Y33" s="16"/>
      <c r="Z33" s="17"/>
      <c r="AA33" s="18"/>
      <c r="AB33" s="21"/>
      <c r="AC33" s="16"/>
      <c r="AD33" s="17"/>
      <c r="AE33" s="18"/>
      <c r="AF33" s="21"/>
      <c r="AG33" s="16"/>
      <c r="AH33" s="17"/>
      <c r="AI33" s="18"/>
      <c r="AJ33" s="21"/>
    </row>
    <row r="34" spans="2:36">
      <c r="B34" s="13"/>
      <c r="C34" s="22"/>
      <c r="D34" s="22"/>
      <c r="E34" s="13"/>
      <c r="F34" s="13"/>
      <c r="P34" s="15"/>
      <c r="Q34" s="16"/>
      <c r="R34" s="17"/>
      <c r="S34" s="18"/>
      <c r="T34" s="21"/>
      <c r="U34" s="16"/>
      <c r="V34" s="17"/>
      <c r="W34" s="18"/>
      <c r="X34" s="21"/>
      <c r="Y34" s="16"/>
      <c r="Z34" s="17"/>
      <c r="AA34" s="18"/>
      <c r="AB34" s="21"/>
      <c r="AC34" s="16"/>
      <c r="AD34" s="17"/>
      <c r="AE34" s="18"/>
      <c r="AF34" s="21"/>
      <c r="AG34" s="16"/>
      <c r="AH34" s="17"/>
      <c r="AI34" s="18"/>
      <c r="AJ34" s="21"/>
    </row>
    <row r="35" spans="2:36">
      <c r="B35" s="13"/>
      <c r="C35" s="22"/>
      <c r="D35" s="22"/>
      <c r="E35" s="13"/>
      <c r="F35" s="13"/>
      <c r="P35" s="15"/>
      <c r="Q35" s="16"/>
      <c r="R35" s="17"/>
      <c r="S35" s="18"/>
      <c r="T35" s="21"/>
      <c r="U35" s="16"/>
      <c r="V35" s="17"/>
      <c r="W35" s="18"/>
      <c r="X35" s="21"/>
      <c r="Y35" s="16"/>
      <c r="Z35" s="17"/>
      <c r="AA35" s="18"/>
      <c r="AB35" s="21"/>
      <c r="AC35" s="16"/>
      <c r="AD35" s="17"/>
      <c r="AE35" s="18"/>
      <c r="AF35" s="21"/>
      <c r="AG35" s="16"/>
      <c r="AH35" s="17"/>
      <c r="AI35" s="18"/>
      <c r="AJ35" s="21"/>
    </row>
    <row r="36" spans="2:36">
      <c r="B36" s="13"/>
      <c r="C36" s="22"/>
      <c r="D36" s="22"/>
      <c r="E36" s="13"/>
      <c r="F36" s="13"/>
      <c r="P36" s="15"/>
      <c r="Q36" s="16"/>
      <c r="R36" s="17"/>
      <c r="S36" s="18"/>
      <c r="T36" s="21"/>
      <c r="U36" s="16"/>
      <c r="V36" s="17"/>
      <c r="W36" s="18"/>
      <c r="X36" s="21"/>
      <c r="Y36" s="16"/>
      <c r="Z36" s="17"/>
      <c r="AA36" s="18"/>
      <c r="AB36" s="21"/>
      <c r="AC36" s="16"/>
      <c r="AD36" s="17"/>
      <c r="AE36" s="18"/>
      <c r="AF36" s="21"/>
      <c r="AG36" s="16"/>
      <c r="AH36" s="17"/>
      <c r="AI36" s="18"/>
      <c r="AJ36" s="21"/>
    </row>
    <row r="37" spans="2:36">
      <c r="B37" s="13"/>
      <c r="C37" s="22"/>
      <c r="D37" s="22"/>
      <c r="E37" s="13"/>
      <c r="F37" s="13"/>
      <c r="P37" s="15"/>
      <c r="Q37" s="16"/>
      <c r="R37" s="17"/>
      <c r="S37" s="18"/>
      <c r="T37" s="21"/>
      <c r="U37" s="16"/>
      <c r="V37" s="17"/>
      <c r="W37" s="18"/>
      <c r="X37" s="21"/>
      <c r="Y37" s="16"/>
      <c r="Z37" s="17"/>
      <c r="AA37" s="18"/>
      <c r="AB37" s="21"/>
      <c r="AC37" s="16"/>
      <c r="AD37" s="17"/>
      <c r="AE37" s="18"/>
      <c r="AF37" s="21"/>
      <c r="AG37" s="16"/>
      <c r="AH37" s="17"/>
      <c r="AI37" s="18"/>
      <c r="AJ37" s="21"/>
    </row>
    <row r="38" spans="2:36">
      <c r="B38" s="13"/>
      <c r="C38" s="22"/>
      <c r="D38" s="22"/>
      <c r="E38" s="13"/>
      <c r="F38" s="13"/>
      <c r="P38" s="15"/>
      <c r="Q38" s="16"/>
      <c r="R38" s="17"/>
      <c r="S38" s="18"/>
      <c r="T38" s="21"/>
      <c r="U38" s="16"/>
      <c r="V38" s="17"/>
      <c r="W38" s="18"/>
      <c r="X38" s="21"/>
      <c r="Y38" s="16"/>
      <c r="Z38" s="17"/>
      <c r="AA38" s="18"/>
      <c r="AB38" s="21"/>
      <c r="AC38" s="16"/>
      <c r="AD38" s="17"/>
      <c r="AE38" s="18"/>
      <c r="AF38" s="21"/>
      <c r="AG38" s="16"/>
      <c r="AH38" s="17"/>
      <c r="AI38" s="18"/>
      <c r="AJ38" s="21"/>
    </row>
    <row r="39" spans="2:36">
      <c r="B39" s="13"/>
      <c r="C39" s="22"/>
      <c r="D39" s="22"/>
      <c r="E39" s="13"/>
      <c r="F39" s="13"/>
      <c r="P39" s="15"/>
      <c r="Q39" s="16"/>
      <c r="R39" s="17"/>
      <c r="S39" s="18"/>
      <c r="T39" s="21"/>
      <c r="U39" s="16"/>
      <c r="V39" s="17"/>
      <c r="W39" s="18"/>
      <c r="X39" s="21"/>
      <c r="Y39" s="16"/>
      <c r="Z39" s="17"/>
      <c r="AA39" s="18"/>
      <c r="AB39" s="21"/>
      <c r="AC39" s="16"/>
      <c r="AD39" s="17"/>
      <c r="AE39" s="18"/>
      <c r="AF39" s="21"/>
      <c r="AG39" s="16"/>
      <c r="AH39" s="17"/>
      <c r="AI39" s="18"/>
      <c r="AJ39" s="21"/>
    </row>
    <row r="40" spans="2:36">
      <c r="B40" s="13"/>
      <c r="C40" s="22"/>
      <c r="D40" s="22"/>
      <c r="E40" s="13"/>
      <c r="F40" s="13"/>
      <c r="P40" s="15"/>
      <c r="Q40" s="16"/>
      <c r="R40" s="17"/>
      <c r="S40" s="18"/>
      <c r="T40" s="21"/>
      <c r="U40" s="16"/>
      <c r="V40" s="17"/>
      <c r="W40" s="18"/>
      <c r="X40" s="21"/>
      <c r="Y40" s="16"/>
      <c r="Z40" s="17"/>
      <c r="AA40" s="18"/>
      <c r="AB40" s="21"/>
      <c r="AC40" s="16"/>
      <c r="AD40" s="17"/>
      <c r="AE40" s="18"/>
      <c r="AF40" s="21"/>
      <c r="AG40" s="16"/>
      <c r="AH40" s="17"/>
      <c r="AI40" s="18"/>
      <c r="AJ40" s="21"/>
    </row>
    <row r="41" spans="2:36">
      <c r="B41" s="13"/>
      <c r="C41" s="22"/>
      <c r="D41" s="22"/>
      <c r="E41" s="13"/>
      <c r="F41" s="13"/>
      <c r="P41" s="15"/>
      <c r="Q41" s="16"/>
      <c r="R41" s="17"/>
      <c r="S41" s="18"/>
      <c r="T41" s="21"/>
      <c r="U41" s="16"/>
      <c r="V41" s="17"/>
      <c r="W41" s="18"/>
      <c r="X41" s="21"/>
      <c r="Y41" s="16"/>
      <c r="Z41" s="17"/>
      <c r="AA41" s="18"/>
      <c r="AB41" s="21"/>
      <c r="AC41" s="16"/>
      <c r="AD41" s="17"/>
      <c r="AE41" s="18"/>
      <c r="AF41" s="21"/>
      <c r="AG41" s="16"/>
      <c r="AH41" s="17"/>
      <c r="AI41" s="18"/>
      <c r="AJ41" s="21"/>
    </row>
    <row r="42" spans="2:36">
      <c r="B42" s="13"/>
      <c r="C42" s="22"/>
      <c r="D42" s="22"/>
      <c r="E42" s="13"/>
      <c r="F42" s="13"/>
      <c r="P42" s="15"/>
      <c r="Q42" s="16"/>
      <c r="R42" s="17"/>
      <c r="S42" s="18"/>
      <c r="T42" s="21"/>
      <c r="U42" s="16"/>
      <c r="V42" s="17"/>
      <c r="W42" s="18"/>
      <c r="X42" s="21"/>
      <c r="Y42" s="16"/>
      <c r="Z42" s="17"/>
      <c r="AA42" s="18"/>
      <c r="AB42" s="21"/>
      <c r="AC42" s="16"/>
      <c r="AD42" s="17"/>
      <c r="AE42" s="18"/>
      <c r="AF42" s="21"/>
      <c r="AG42" s="16"/>
      <c r="AH42" s="17"/>
      <c r="AI42" s="18"/>
      <c r="AJ42" s="21"/>
    </row>
    <row r="43" spans="2:36">
      <c r="B43" s="13"/>
      <c r="C43" s="22"/>
      <c r="D43" s="22"/>
      <c r="E43" s="13"/>
      <c r="F43" s="13"/>
      <c r="P43" s="15"/>
      <c r="Q43" s="16"/>
      <c r="R43" s="17"/>
      <c r="S43" s="18"/>
      <c r="T43" s="21"/>
      <c r="U43" s="16"/>
      <c r="V43" s="17"/>
      <c r="W43" s="18"/>
      <c r="X43" s="21"/>
      <c r="Y43" s="16"/>
      <c r="Z43" s="17"/>
      <c r="AA43" s="18"/>
      <c r="AB43" s="21"/>
      <c r="AC43" s="16"/>
      <c r="AD43" s="17"/>
      <c r="AE43" s="18"/>
      <c r="AF43" s="21"/>
      <c r="AG43" s="16"/>
      <c r="AH43" s="17"/>
      <c r="AI43" s="18"/>
      <c r="AJ43" s="21"/>
    </row>
    <row r="44" spans="2:36">
      <c r="B44" s="13"/>
      <c r="C44" s="22"/>
      <c r="D44" s="22"/>
      <c r="E44" s="13"/>
      <c r="F44" s="13"/>
      <c r="P44" s="15"/>
      <c r="Q44" s="16"/>
      <c r="R44" s="17"/>
      <c r="S44" s="18"/>
      <c r="T44" s="21"/>
      <c r="U44" s="16"/>
      <c r="V44" s="17"/>
      <c r="W44" s="18"/>
      <c r="X44" s="21"/>
      <c r="Y44" s="16"/>
      <c r="Z44" s="17"/>
      <c r="AA44" s="18"/>
      <c r="AB44" s="21"/>
      <c r="AC44" s="16"/>
      <c r="AD44" s="17"/>
      <c r="AE44" s="18"/>
      <c r="AF44" s="21"/>
      <c r="AG44" s="16"/>
      <c r="AH44" s="17"/>
      <c r="AI44" s="18"/>
      <c r="AJ44" s="21"/>
    </row>
    <row r="45" spans="2:36">
      <c r="B45" s="13"/>
      <c r="C45" s="22"/>
      <c r="D45" s="22"/>
      <c r="E45" s="13"/>
      <c r="F45" s="13"/>
      <c r="P45" s="15"/>
      <c r="Q45" s="16"/>
      <c r="R45" s="17"/>
      <c r="S45" s="18"/>
      <c r="T45" s="21"/>
      <c r="U45" s="16"/>
      <c r="V45" s="17"/>
      <c r="W45" s="18"/>
      <c r="X45" s="21"/>
      <c r="Y45" s="16"/>
      <c r="Z45" s="17"/>
      <c r="AA45" s="18"/>
      <c r="AB45" s="21"/>
      <c r="AC45" s="16"/>
      <c r="AD45" s="17"/>
      <c r="AE45" s="18"/>
      <c r="AF45" s="21"/>
      <c r="AG45" s="16"/>
      <c r="AH45" s="17"/>
      <c r="AI45" s="18"/>
      <c r="AJ45" s="21"/>
    </row>
    <row r="46" spans="2:36">
      <c r="B46" s="13"/>
      <c r="C46" s="22"/>
      <c r="D46" s="22"/>
      <c r="E46" s="13"/>
      <c r="F46" s="13"/>
      <c r="P46" s="15"/>
      <c r="Q46" s="16"/>
      <c r="R46" s="17"/>
      <c r="S46" s="18"/>
      <c r="T46" s="21"/>
      <c r="U46" s="16"/>
      <c r="V46" s="17"/>
      <c r="W46" s="18"/>
      <c r="X46" s="21"/>
      <c r="Y46" s="16"/>
      <c r="Z46" s="17"/>
      <c r="AA46" s="18"/>
      <c r="AB46" s="21"/>
      <c r="AC46" s="16"/>
      <c r="AD46" s="17"/>
      <c r="AE46" s="18"/>
      <c r="AF46" s="21"/>
      <c r="AG46" s="16"/>
      <c r="AH46" s="17"/>
      <c r="AI46" s="18"/>
      <c r="AJ46" s="21"/>
    </row>
    <row r="47" spans="2:36">
      <c r="B47" s="13"/>
      <c r="C47" s="22"/>
      <c r="D47" s="22"/>
      <c r="E47" s="13"/>
      <c r="F47" s="13"/>
      <c r="P47" s="15"/>
      <c r="Q47" s="16"/>
      <c r="R47" s="17"/>
      <c r="S47" s="18"/>
      <c r="T47" s="21"/>
      <c r="U47" s="16"/>
      <c r="V47" s="17"/>
      <c r="W47" s="18"/>
      <c r="X47" s="21"/>
      <c r="Y47" s="16"/>
      <c r="Z47" s="17"/>
      <c r="AA47" s="18"/>
      <c r="AB47" s="21"/>
      <c r="AC47" s="16"/>
      <c r="AD47" s="17"/>
      <c r="AE47" s="18"/>
      <c r="AF47" s="21"/>
      <c r="AG47" s="16"/>
      <c r="AH47" s="17"/>
      <c r="AI47" s="18"/>
      <c r="AJ47" s="21"/>
    </row>
    <row r="48" spans="2:36">
      <c r="B48" s="13"/>
      <c r="C48" s="22"/>
      <c r="D48" s="22"/>
      <c r="E48" s="13"/>
      <c r="F48" s="13"/>
      <c r="P48" s="15"/>
      <c r="Q48" s="16"/>
      <c r="R48" s="17"/>
      <c r="S48" s="18"/>
      <c r="T48" s="21"/>
      <c r="U48" s="16"/>
      <c r="V48" s="17"/>
      <c r="W48" s="18"/>
      <c r="X48" s="21"/>
      <c r="Y48" s="16"/>
      <c r="Z48" s="17"/>
      <c r="AA48" s="18"/>
      <c r="AB48" s="21"/>
      <c r="AC48" s="16"/>
      <c r="AD48" s="17"/>
      <c r="AE48" s="18"/>
      <c r="AF48" s="21"/>
      <c r="AG48" s="16"/>
      <c r="AH48" s="17"/>
      <c r="AI48" s="18"/>
      <c r="AJ48" s="21"/>
    </row>
    <row r="49" spans="2:36">
      <c r="B49" s="13"/>
      <c r="C49" s="22"/>
      <c r="D49" s="22"/>
      <c r="E49" s="13"/>
      <c r="F49" s="13"/>
      <c r="P49" s="15"/>
      <c r="Q49" s="16"/>
      <c r="R49" s="17"/>
      <c r="S49" s="18"/>
      <c r="T49" s="21"/>
      <c r="U49" s="16"/>
      <c r="V49" s="17"/>
      <c r="W49" s="18"/>
      <c r="X49" s="21"/>
      <c r="Y49" s="16"/>
      <c r="Z49" s="17"/>
      <c r="AA49" s="18"/>
      <c r="AB49" s="21"/>
      <c r="AC49" s="16"/>
      <c r="AD49" s="17"/>
      <c r="AE49" s="18"/>
      <c r="AF49" s="21"/>
      <c r="AG49" s="16"/>
      <c r="AH49" s="17"/>
      <c r="AI49" s="18"/>
      <c r="AJ49" s="21"/>
    </row>
    <row r="50" spans="2:36">
      <c r="B50" s="13"/>
      <c r="C50" s="22"/>
      <c r="D50" s="22"/>
      <c r="E50" s="13"/>
      <c r="F50" s="13"/>
      <c r="P50" s="15"/>
      <c r="Q50" s="16"/>
      <c r="R50" s="17"/>
      <c r="S50" s="18"/>
      <c r="T50" s="21"/>
      <c r="U50" s="16"/>
      <c r="V50" s="17"/>
      <c r="W50" s="18"/>
      <c r="X50" s="21"/>
      <c r="Y50" s="16"/>
      <c r="Z50" s="17"/>
      <c r="AA50" s="18"/>
      <c r="AB50" s="21"/>
      <c r="AC50" s="16"/>
      <c r="AD50" s="17"/>
      <c r="AE50" s="18"/>
      <c r="AF50" s="21"/>
      <c r="AG50" s="16"/>
      <c r="AH50" s="17"/>
      <c r="AI50" s="18"/>
      <c r="AJ50" s="21"/>
    </row>
    <row r="51" spans="2:36">
      <c r="B51" s="13"/>
      <c r="C51" s="22"/>
      <c r="D51" s="22"/>
      <c r="E51" s="13"/>
      <c r="F51" s="13"/>
      <c r="P51" s="15"/>
      <c r="Q51" s="16"/>
      <c r="R51" s="17"/>
      <c r="S51" s="18"/>
      <c r="T51" s="21"/>
      <c r="U51" s="16"/>
      <c r="V51" s="17"/>
      <c r="W51" s="18"/>
      <c r="X51" s="21"/>
      <c r="Y51" s="16"/>
      <c r="Z51" s="17"/>
      <c r="AA51" s="18"/>
      <c r="AB51" s="21"/>
      <c r="AC51" s="16"/>
      <c r="AD51" s="17"/>
      <c r="AE51" s="18"/>
      <c r="AF51" s="21"/>
      <c r="AG51" s="16"/>
      <c r="AH51" s="17"/>
      <c r="AI51" s="18"/>
      <c r="AJ51" s="21"/>
    </row>
    <row r="52" spans="2:36">
      <c r="B52" s="13"/>
      <c r="C52" s="22"/>
      <c r="D52" s="22"/>
      <c r="E52" s="13"/>
      <c r="F52" s="13"/>
      <c r="P52" s="15"/>
      <c r="Q52" s="16"/>
      <c r="R52" s="17"/>
      <c r="S52" s="18"/>
      <c r="T52" s="21"/>
      <c r="U52" s="16"/>
      <c r="V52" s="17"/>
      <c r="W52" s="18"/>
      <c r="X52" s="21"/>
      <c r="Y52" s="16"/>
      <c r="Z52" s="17"/>
      <c r="AA52" s="18"/>
      <c r="AB52" s="21"/>
      <c r="AC52" s="16"/>
      <c r="AD52" s="17"/>
      <c r="AE52" s="18"/>
      <c r="AF52" s="21"/>
      <c r="AG52" s="16"/>
      <c r="AH52" s="17"/>
      <c r="AI52" s="18"/>
      <c r="AJ52" s="21"/>
    </row>
    <row r="53" spans="2:36">
      <c r="B53" s="13"/>
      <c r="C53" s="22"/>
      <c r="D53" s="22"/>
      <c r="E53" s="13"/>
      <c r="F53" s="13"/>
      <c r="P53" s="15"/>
      <c r="Q53" s="16"/>
      <c r="R53" s="17"/>
      <c r="S53" s="18"/>
      <c r="T53" s="21"/>
      <c r="U53" s="16"/>
      <c r="V53" s="17"/>
      <c r="W53" s="18"/>
      <c r="X53" s="21"/>
      <c r="Y53" s="16"/>
      <c r="Z53" s="17"/>
      <c r="AA53" s="18"/>
      <c r="AB53" s="21"/>
      <c r="AC53" s="16"/>
      <c r="AD53" s="17"/>
      <c r="AE53" s="18"/>
      <c r="AF53" s="21"/>
      <c r="AG53" s="16"/>
      <c r="AH53" s="17"/>
      <c r="AI53" s="18"/>
      <c r="AJ53" s="21"/>
    </row>
    <row r="54" spans="2:36">
      <c r="B54" s="13"/>
      <c r="C54" s="22"/>
      <c r="D54" s="22"/>
      <c r="E54" s="13"/>
      <c r="F54" s="13"/>
      <c r="P54" s="15"/>
      <c r="Q54" s="16"/>
      <c r="R54" s="17"/>
      <c r="S54" s="18"/>
      <c r="T54" s="21"/>
      <c r="U54" s="16"/>
      <c r="V54" s="17"/>
      <c r="W54" s="18"/>
      <c r="X54" s="21"/>
      <c r="Y54" s="16"/>
      <c r="Z54" s="17"/>
      <c r="AA54" s="18"/>
      <c r="AB54" s="21"/>
      <c r="AC54" s="16"/>
      <c r="AD54" s="17"/>
      <c r="AE54" s="18"/>
      <c r="AF54" s="21"/>
      <c r="AG54" s="16"/>
      <c r="AH54" s="17"/>
      <c r="AI54" s="18"/>
      <c r="AJ54" s="21"/>
    </row>
    <row r="55" spans="2:36">
      <c r="B55" s="13"/>
      <c r="C55" s="22"/>
      <c r="D55" s="22"/>
      <c r="E55" s="13"/>
      <c r="F55" s="13"/>
      <c r="P55" s="15"/>
      <c r="Q55" s="16"/>
      <c r="R55" s="17"/>
      <c r="S55" s="18"/>
      <c r="T55" s="21"/>
      <c r="U55" s="16"/>
      <c r="V55" s="17"/>
      <c r="W55" s="18"/>
      <c r="X55" s="21"/>
      <c r="Y55" s="16"/>
      <c r="Z55" s="17"/>
      <c r="AA55" s="18"/>
      <c r="AB55" s="21"/>
      <c r="AC55" s="16"/>
      <c r="AD55" s="17"/>
      <c r="AE55" s="18"/>
      <c r="AF55" s="21"/>
      <c r="AG55" s="16"/>
      <c r="AH55" s="17"/>
      <c r="AI55" s="18"/>
      <c r="AJ55" s="21"/>
    </row>
    <row r="56" spans="2:36">
      <c r="B56" s="13"/>
      <c r="C56" s="22"/>
      <c r="D56" s="22"/>
      <c r="E56" s="13"/>
      <c r="F56" s="13"/>
      <c r="P56" s="15"/>
      <c r="Q56" s="16"/>
      <c r="R56" s="17"/>
      <c r="S56" s="18"/>
      <c r="T56" s="21"/>
      <c r="U56" s="16"/>
      <c r="V56" s="17"/>
      <c r="W56" s="18"/>
      <c r="X56" s="21"/>
      <c r="Y56" s="16"/>
      <c r="Z56" s="17"/>
      <c r="AA56" s="18"/>
      <c r="AB56" s="21"/>
      <c r="AC56" s="16"/>
      <c r="AD56" s="17"/>
      <c r="AE56" s="18"/>
      <c r="AF56" s="21"/>
      <c r="AG56" s="16"/>
      <c r="AH56" s="17"/>
      <c r="AI56" s="18"/>
      <c r="AJ56" s="21"/>
    </row>
    <row r="57" spans="2:36">
      <c r="B57" s="13"/>
      <c r="C57" s="22"/>
      <c r="D57" s="22"/>
      <c r="E57" s="13"/>
      <c r="F57" s="13"/>
      <c r="P57" s="15"/>
      <c r="Q57" s="16"/>
      <c r="R57" s="17"/>
      <c r="S57" s="18"/>
      <c r="T57" s="21"/>
      <c r="U57" s="16"/>
      <c r="V57" s="17"/>
      <c r="W57" s="18"/>
      <c r="X57" s="21"/>
      <c r="Y57" s="16"/>
      <c r="Z57" s="17"/>
      <c r="AA57" s="18"/>
      <c r="AB57" s="21"/>
      <c r="AC57" s="16"/>
      <c r="AD57" s="17"/>
      <c r="AE57" s="18"/>
      <c r="AF57" s="21"/>
      <c r="AG57" s="16"/>
      <c r="AH57" s="17"/>
      <c r="AI57" s="18"/>
      <c r="AJ57" s="21"/>
    </row>
    <row r="58" spans="2:36">
      <c r="B58" s="13"/>
      <c r="C58" s="22"/>
      <c r="D58" s="22"/>
      <c r="E58" s="13"/>
      <c r="F58" s="13"/>
      <c r="P58" s="15"/>
      <c r="Q58" s="16"/>
      <c r="R58" s="17"/>
      <c r="S58" s="18"/>
      <c r="T58" s="21"/>
      <c r="U58" s="16"/>
      <c r="V58" s="17"/>
      <c r="W58" s="18"/>
      <c r="X58" s="21"/>
      <c r="Y58" s="16"/>
      <c r="Z58" s="17"/>
      <c r="AA58" s="18"/>
      <c r="AB58" s="21"/>
      <c r="AC58" s="16"/>
      <c r="AD58" s="17"/>
      <c r="AE58" s="18"/>
      <c r="AF58" s="21"/>
      <c r="AG58" s="16"/>
      <c r="AH58" s="17"/>
      <c r="AI58" s="18"/>
      <c r="AJ58" s="21"/>
    </row>
    <row r="59" spans="2:36">
      <c r="B59" s="13"/>
      <c r="C59" s="22"/>
      <c r="D59" s="22"/>
      <c r="E59" s="13"/>
      <c r="F59" s="13"/>
      <c r="P59" s="15"/>
      <c r="Q59" s="16"/>
      <c r="R59" s="17"/>
      <c r="S59" s="18"/>
      <c r="T59" s="21"/>
      <c r="U59" s="16"/>
      <c r="V59" s="17"/>
      <c r="W59" s="18"/>
      <c r="X59" s="21"/>
      <c r="Y59" s="16"/>
      <c r="Z59" s="17"/>
      <c r="AA59" s="18"/>
      <c r="AB59" s="21"/>
      <c r="AC59" s="16"/>
      <c r="AD59" s="17"/>
      <c r="AE59" s="18"/>
      <c r="AF59" s="21"/>
      <c r="AG59" s="16"/>
      <c r="AH59" s="17"/>
      <c r="AI59" s="18"/>
      <c r="AJ59" s="21"/>
    </row>
    <row r="60" spans="2:36">
      <c r="B60" s="13"/>
      <c r="C60" s="22"/>
      <c r="D60" s="22"/>
      <c r="E60" s="13"/>
      <c r="F60" s="13"/>
      <c r="P60" s="15"/>
      <c r="Q60" s="16"/>
      <c r="R60" s="17"/>
      <c r="S60" s="18"/>
      <c r="T60" s="21"/>
      <c r="U60" s="16"/>
      <c r="V60" s="17"/>
      <c r="W60" s="18"/>
      <c r="X60" s="21"/>
      <c r="Y60" s="16"/>
      <c r="Z60" s="17"/>
      <c r="AA60" s="18"/>
      <c r="AB60" s="21"/>
      <c r="AC60" s="16"/>
      <c r="AD60" s="17"/>
      <c r="AE60" s="18"/>
      <c r="AF60" s="21"/>
      <c r="AG60" s="16"/>
      <c r="AH60" s="17"/>
      <c r="AI60" s="18"/>
      <c r="AJ60" s="21"/>
    </row>
    <row r="61" spans="2:36">
      <c r="B61" s="13"/>
      <c r="C61" s="22"/>
      <c r="D61" s="22"/>
      <c r="E61" s="13"/>
      <c r="F61" s="13"/>
      <c r="P61" s="15"/>
      <c r="Q61" s="16"/>
      <c r="R61" s="17"/>
      <c r="S61" s="18"/>
      <c r="T61" s="21"/>
      <c r="U61" s="16"/>
      <c r="V61" s="17"/>
      <c r="W61" s="18"/>
      <c r="X61" s="21"/>
      <c r="Y61" s="16"/>
      <c r="Z61" s="17"/>
      <c r="AA61" s="18"/>
      <c r="AB61" s="21"/>
      <c r="AC61" s="16"/>
      <c r="AD61" s="17"/>
      <c r="AE61" s="18"/>
      <c r="AF61" s="21"/>
      <c r="AG61" s="16"/>
      <c r="AH61" s="17"/>
      <c r="AI61" s="18"/>
      <c r="AJ61" s="21"/>
    </row>
    <row r="62" spans="2:36">
      <c r="B62" s="13"/>
      <c r="C62" s="22"/>
      <c r="D62" s="22"/>
      <c r="E62" s="13"/>
      <c r="F62" s="13"/>
      <c r="P62" s="15"/>
      <c r="Q62" s="16"/>
      <c r="R62" s="17"/>
      <c r="S62" s="18"/>
      <c r="T62" s="21"/>
      <c r="U62" s="16"/>
      <c r="V62" s="17"/>
      <c r="W62" s="18"/>
      <c r="X62" s="21"/>
      <c r="Y62" s="16"/>
      <c r="Z62" s="17"/>
      <c r="AA62" s="18"/>
      <c r="AB62" s="21"/>
      <c r="AC62" s="16"/>
      <c r="AD62" s="17"/>
      <c r="AE62" s="18"/>
      <c r="AF62" s="21"/>
      <c r="AG62" s="16"/>
      <c r="AH62" s="17"/>
      <c r="AI62" s="18"/>
      <c r="AJ62" s="21"/>
    </row>
    <row r="63" spans="2:36">
      <c r="B63" s="13"/>
      <c r="C63" s="22"/>
      <c r="D63" s="22"/>
      <c r="E63" s="13"/>
      <c r="F63" s="13"/>
      <c r="P63" s="15"/>
      <c r="Q63" s="16"/>
      <c r="R63" s="17"/>
      <c r="S63" s="18"/>
      <c r="T63" s="21"/>
      <c r="U63" s="16"/>
      <c r="V63" s="17"/>
      <c r="W63" s="18"/>
      <c r="X63" s="21"/>
      <c r="Y63" s="16"/>
      <c r="Z63" s="17"/>
      <c r="AA63" s="18"/>
      <c r="AB63" s="21"/>
      <c r="AC63" s="16"/>
      <c r="AD63" s="17"/>
      <c r="AE63" s="18"/>
      <c r="AF63" s="21"/>
      <c r="AG63" s="16"/>
      <c r="AH63" s="17"/>
      <c r="AI63" s="18"/>
      <c r="AJ63" s="21"/>
    </row>
    <row r="64" spans="2:36">
      <c r="B64" s="13"/>
      <c r="C64" s="22"/>
      <c r="D64" s="22"/>
      <c r="E64" s="13"/>
      <c r="F64" s="13"/>
      <c r="P64" s="15"/>
      <c r="Q64" s="16"/>
      <c r="R64" s="17"/>
      <c r="S64" s="18"/>
      <c r="T64" s="21"/>
      <c r="U64" s="16"/>
      <c r="V64" s="17"/>
      <c r="W64" s="18"/>
      <c r="X64" s="21"/>
      <c r="Y64" s="16"/>
      <c r="Z64" s="17"/>
      <c r="AA64" s="18"/>
      <c r="AB64" s="21"/>
      <c r="AC64" s="16"/>
      <c r="AD64" s="17"/>
      <c r="AE64" s="18"/>
      <c r="AF64" s="21"/>
      <c r="AG64" s="16"/>
      <c r="AH64" s="17"/>
      <c r="AI64" s="18"/>
      <c r="AJ64" s="21"/>
    </row>
    <row r="65" spans="2:36">
      <c r="B65" s="13"/>
      <c r="C65" s="22"/>
      <c r="D65" s="22"/>
      <c r="E65" s="13"/>
      <c r="F65" s="13"/>
      <c r="P65" s="15"/>
      <c r="Q65" s="16"/>
      <c r="R65" s="17"/>
      <c r="S65" s="18"/>
      <c r="T65" s="21"/>
      <c r="U65" s="16"/>
      <c r="V65" s="17"/>
      <c r="W65" s="18"/>
      <c r="X65" s="21"/>
      <c r="Y65" s="16"/>
      <c r="Z65" s="17"/>
      <c r="AA65" s="18"/>
      <c r="AB65" s="21"/>
      <c r="AC65" s="16"/>
      <c r="AD65" s="17"/>
      <c r="AE65" s="18"/>
      <c r="AF65" s="21"/>
      <c r="AG65" s="16"/>
      <c r="AH65" s="17"/>
      <c r="AI65" s="18"/>
      <c r="AJ65" s="21"/>
    </row>
    <row r="66" spans="2:36">
      <c r="B66" s="13"/>
      <c r="C66" s="22"/>
      <c r="D66" s="22"/>
      <c r="E66" s="13"/>
      <c r="F66" s="13"/>
      <c r="P66" s="15"/>
      <c r="Q66" s="16"/>
      <c r="R66" s="17"/>
      <c r="S66" s="18"/>
      <c r="T66" s="21"/>
      <c r="U66" s="16"/>
      <c r="V66" s="17"/>
      <c r="W66" s="18"/>
      <c r="X66" s="21"/>
      <c r="Y66" s="16"/>
      <c r="Z66" s="17"/>
      <c r="AA66" s="18"/>
      <c r="AB66" s="21"/>
      <c r="AC66" s="16"/>
      <c r="AD66" s="17"/>
      <c r="AE66" s="18"/>
      <c r="AF66" s="21"/>
      <c r="AG66" s="16"/>
      <c r="AH66" s="17"/>
      <c r="AI66" s="18"/>
      <c r="AJ66" s="21"/>
    </row>
    <row r="67" spans="2:36">
      <c r="B67" s="13"/>
      <c r="C67" s="22"/>
      <c r="D67" s="22"/>
      <c r="E67" s="13"/>
      <c r="F67" s="13"/>
      <c r="P67" s="15"/>
      <c r="Q67" s="16"/>
      <c r="R67" s="17"/>
      <c r="S67" s="18"/>
      <c r="T67" s="21"/>
      <c r="U67" s="16"/>
      <c r="V67" s="17"/>
      <c r="W67" s="18"/>
      <c r="X67" s="21"/>
      <c r="Y67" s="16"/>
      <c r="Z67" s="17"/>
      <c r="AA67" s="18"/>
      <c r="AB67" s="21"/>
      <c r="AC67" s="16"/>
      <c r="AD67" s="17"/>
      <c r="AE67" s="18"/>
      <c r="AF67" s="21"/>
      <c r="AG67" s="16"/>
      <c r="AH67" s="17"/>
      <c r="AI67" s="18"/>
      <c r="AJ67" s="21"/>
    </row>
    <row r="68" spans="2:36">
      <c r="B68" s="13"/>
      <c r="C68" s="22"/>
      <c r="D68" s="22"/>
      <c r="E68" s="13"/>
      <c r="F68" s="13"/>
      <c r="P68" s="15"/>
      <c r="Q68" s="16"/>
      <c r="R68" s="17"/>
      <c r="S68" s="18"/>
      <c r="T68" s="21"/>
      <c r="U68" s="16"/>
      <c r="V68" s="17"/>
      <c r="W68" s="18"/>
      <c r="X68" s="21"/>
      <c r="Y68" s="16"/>
      <c r="Z68" s="17"/>
      <c r="AA68" s="18"/>
      <c r="AB68" s="21"/>
      <c r="AC68" s="16"/>
      <c r="AD68" s="17"/>
      <c r="AE68" s="18"/>
      <c r="AF68" s="21"/>
      <c r="AG68" s="16"/>
      <c r="AH68" s="17"/>
      <c r="AI68" s="18"/>
      <c r="AJ68" s="21"/>
    </row>
    <row r="69" spans="2:36">
      <c r="B69" s="13"/>
      <c r="C69" s="22"/>
      <c r="D69" s="22"/>
      <c r="E69" s="13"/>
      <c r="F69" s="13"/>
      <c r="P69" s="15"/>
      <c r="Q69" s="16"/>
      <c r="R69" s="17"/>
      <c r="S69" s="18"/>
      <c r="T69" s="21"/>
      <c r="U69" s="16"/>
      <c r="V69" s="17"/>
      <c r="W69" s="18"/>
      <c r="X69" s="21"/>
      <c r="Y69" s="16"/>
      <c r="Z69" s="17"/>
      <c r="AA69" s="18"/>
      <c r="AB69" s="21"/>
      <c r="AC69" s="16"/>
      <c r="AD69" s="17"/>
      <c r="AE69" s="18"/>
      <c r="AF69" s="21"/>
      <c r="AG69" s="16"/>
      <c r="AH69" s="17"/>
      <c r="AI69" s="18"/>
      <c r="AJ69" s="21"/>
    </row>
    <row r="70" spans="2:36">
      <c r="B70" s="13"/>
      <c r="C70" s="22"/>
      <c r="D70" s="22"/>
      <c r="E70" s="13"/>
      <c r="F70" s="13"/>
      <c r="P70" s="15"/>
      <c r="Q70" s="16"/>
      <c r="R70" s="17"/>
      <c r="S70" s="18"/>
      <c r="T70" s="21"/>
      <c r="U70" s="16"/>
      <c r="V70" s="17"/>
      <c r="W70" s="18"/>
      <c r="X70" s="21"/>
      <c r="Y70" s="16"/>
      <c r="Z70" s="17"/>
      <c r="AA70" s="18"/>
      <c r="AB70" s="21"/>
      <c r="AC70" s="16"/>
      <c r="AD70" s="17"/>
      <c r="AE70" s="18"/>
      <c r="AF70" s="21"/>
      <c r="AG70" s="16"/>
      <c r="AH70" s="17"/>
      <c r="AI70" s="18"/>
      <c r="AJ70" s="21"/>
    </row>
    <row r="71" spans="2:36">
      <c r="B71" s="13"/>
      <c r="C71" s="22"/>
      <c r="D71" s="22"/>
      <c r="E71" s="13"/>
      <c r="F71" s="13"/>
      <c r="P71" s="15"/>
      <c r="Q71" s="16"/>
      <c r="R71" s="17"/>
      <c r="S71" s="18"/>
      <c r="T71" s="21"/>
      <c r="U71" s="16"/>
      <c r="V71" s="17"/>
      <c r="W71" s="18"/>
      <c r="X71" s="21"/>
      <c r="Y71" s="16"/>
      <c r="Z71" s="17"/>
      <c r="AA71" s="18"/>
      <c r="AB71" s="21"/>
      <c r="AC71" s="16"/>
      <c r="AD71" s="17"/>
      <c r="AE71" s="18"/>
      <c r="AF71" s="21"/>
      <c r="AG71" s="16"/>
      <c r="AH71" s="17"/>
      <c r="AI71" s="18"/>
      <c r="AJ71" s="21"/>
    </row>
    <row r="72" spans="2:36">
      <c r="B72" s="13"/>
      <c r="C72" s="22"/>
      <c r="D72" s="22"/>
      <c r="E72" s="13"/>
      <c r="F72" s="13"/>
      <c r="P72" s="15"/>
      <c r="Q72" s="16"/>
      <c r="R72" s="17"/>
      <c r="S72" s="18"/>
      <c r="T72" s="21"/>
      <c r="U72" s="16"/>
      <c r="V72" s="17"/>
      <c r="W72" s="18"/>
      <c r="X72" s="21"/>
      <c r="Y72" s="16"/>
      <c r="Z72" s="17"/>
      <c r="AA72" s="18"/>
      <c r="AB72" s="21"/>
      <c r="AC72" s="16"/>
      <c r="AD72" s="17"/>
      <c r="AE72" s="18"/>
      <c r="AF72" s="21"/>
      <c r="AG72" s="16"/>
      <c r="AH72" s="17"/>
      <c r="AI72" s="18"/>
      <c r="AJ72" s="21"/>
    </row>
    <row r="73" spans="2:36">
      <c r="B73" s="13"/>
      <c r="C73" s="22"/>
      <c r="D73" s="22"/>
      <c r="E73" s="13"/>
      <c r="F73" s="13"/>
      <c r="P73" s="15"/>
      <c r="Q73" s="16"/>
      <c r="R73" s="17"/>
      <c r="S73" s="18"/>
      <c r="T73" s="21"/>
      <c r="U73" s="16"/>
      <c r="V73" s="17"/>
      <c r="W73" s="18"/>
      <c r="X73" s="21"/>
      <c r="Y73" s="16"/>
      <c r="Z73" s="17"/>
      <c r="AA73" s="18"/>
      <c r="AB73" s="21"/>
      <c r="AC73" s="16"/>
      <c r="AD73" s="17"/>
      <c r="AE73" s="18"/>
      <c r="AF73" s="21"/>
      <c r="AG73" s="16"/>
      <c r="AH73" s="17"/>
      <c r="AI73" s="18"/>
      <c r="AJ73" s="21"/>
    </row>
    <row r="74" spans="2:36">
      <c r="B74" s="13"/>
      <c r="C74" s="22"/>
      <c r="D74" s="22"/>
      <c r="E74" s="13"/>
      <c r="F74" s="13"/>
      <c r="P74" s="15"/>
      <c r="Q74" s="16"/>
      <c r="R74" s="17"/>
      <c r="S74" s="18"/>
      <c r="T74" s="21"/>
      <c r="U74" s="16"/>
      <c r="V74" s="17"/>
      <c r="W74" s="18"/>
      <c r="X74" s="21"/>
      <c r="Y74" s="16"/>
      <c r="Z74" s="17"/>
      <c r="AA74" s="18"/>
      <c r="AB74" s="21"/>
      <c r="AC74" s="16"/>
      <c r="AD74" s="17"/>
      <c r="AE74" s="18"/>
      <c r="AF74" s="21"/>
      <c r="AG74" s="16"/>
      <c r="AH74" s="17"/>
      <c r="AI74" s="18"/>
      <c r="AJ74" s="21"/>
    </row>
    <row r="75" spans="2:36">
      <c r="B75" s="13"/>
      <c r="C75" s="22"/>
      <c r="D75" s="22"/>
      <c r="E75" s="13"/>
      <c r="F75" s="13"/>
      <c r="P75" s="15"/>
      <c r="Q75" s="16"/>
      <c r="R75" s="17"/>
      <c r="S75" s="18"/>
      <c r="T75" s="21"/>
      <c r="U75" s="16"/>
      <c r="V75" s="17"/>
      <c r="W75" s="18"/>
      <c r="X75" s="21"/>
      <c r="Y75" s="16"/>
      <c r="Z75" s="17"/>
      <c r="AA75" s="18"/>
      <c r="AB75" s="21"/>
      <c r="AC75" s="16"/>
      <c r="AD75" s="17"/>
      <c r="AE75" s="18"/>
      <c r="AF75" s="21"/>
      <c r="AG75" s="16"/>
      <c r="AH75" s="17"/>
      <c r="AI75" s="18"/>
      <c r="AJ75" s="21"/>
    </row>
    <row r="76" spans="2:36">
      <c r="B76" s="13"/>
      <c r="C76" s="22"/>
      <c r="D76" s="22"/>
      <c r="E76" s="13"/>
      <c r="F76" s="13"/>
      <c r="P76" s="15"/>
      <c r="Q76" s="16"/>
      <c r="R76" s="17"/>
      <c r="S76" s="18"/>
      <c r="T76" s="21"/>
      <c r="U76" s="16"/>
      <c r="V76" s="17"/>
      <c r="W76" s="18"/>
      <c r="X76" s="21"/>
      <c r="Y76" s="16"/>
      <c r="Z76" s="17"/>
      <c r="AA76" s="18"/>
      <c r="AB76" s="21"/>
      <c r="AC76" s="16"/>
      <c r="AD76" s="17"/>
      <c r="AE76" s="18"/>
      <c r="AF76" s="21"/>
      <c r="AG76" s="16"/>
      <c r="AH76" s="17"/>
      <c r="AI76" s="18"/>
      <c r="AJ76" s="21"/>
    </row>
    <row r="77" spans="2:36">
      <c r="B77" s="13"/>
      <c r="C77" s="22"/>
      <c r="D77" s="22"/>
      <c r="E77" s="13"/>
      <c r="F77" s="13"/>
      <c r="P77" s="15"/>
      <c r="Q77" s="16"/>
      <c r="R77" s="17"/>
      <c r="S77" s="18"/>
      <c r="T77" s="21"/>
      <c r="U77" s="16"/>
      <c r="V77" s="17"/>
      <c r="W77" s="18"/>
      <c r="X77" s="21"/>
      <c r="Y77" s="16"/>
      <c r="Z77" s="17"/>
      <c r="AA77" s="18"/>
      <c r="AB77" s="21"/>
      <c r="AC77" s="16"/>
      <c r="AD77" s="17"/>
      <c r="AE77" s="18"/>
      <c r="AF77" s="21"/>
      <c r="AG77" s="16"/>
      <c r="AH77" s="17"/>
      <c r="AI77" s="18"/>
      <c r="AJ77" s="21"/>
    </row>
    <row r="78" spans="2:36">
      <c r="B78" s="13"/>
      <c r="C78" s="22"/>
      <c r="D78" s="22"/>
      <c r="E78" s="13"/>
      <c r="F78" s="13"/>
      <c r="P78" s="15"/>
      <c r="Q78" s="16"/>
      <c r="R78" s="17"/>
      <c r="S78" s="18"/>
      <c r="T78" s="21"/>
      <c r="U78" s="16"/>
      <c r="V78" s="17"/>
      <c r="W78" s="18"/>
      <c r="X78" s="21"/>
      <c r="Y78" s="16"/>
      <c r="Z78" s="17"/>
      <c r="AA78" s="18"/>
      <c r="AB78" s="21"/>
      <c r="AC78" s="16"/>
      <c r="AD78" s="17"/>
      <c r="AE78" s="18"/>
      <c r="AF78" s="21"/>
      <c r="AG78" s="16"/>
      <c r="AH78" s="17"/>
      <c r="AI78" s="18"/>
      <c r="AJ78" s="21"/>
    </row>
    <row r="79" spans="2:36">
      <c r="B79" s="13"/>
      <c r="C79" s="22"/>
      <c r="D79" s="22"/>
      <c r="E79" s="13"/>
      <c r="F79" s="13"/>
      <c r="P79" s="15"/>
      <c r="Q79" s="16"/>
      <c r="R79" s="17"/>
      <c r="S79" s="18"/>
      <c r="T79" s="21"/>
      <c r="U79" s="16"/>
      <c r="V79" s="17"/>
      <c r="W79" s="18"/>
      <c r="X79" s="21"/>
      <c r="Y79" s="16"/>
      <c r="Z79" s="17"/>
      <c r="AA79" s="18"/>
      <c r="AB79" s="21"/>
      <c r="AC79" s="16"/>
      <c r="AD79" s="17"/>
      <c r="AE79" s="18"/>
      <c r="AF79" s="21"/>
      <c r="AG79" s="16"/>
      <c r="AH79" s="17"/>
      <c r="AI79" s="18"/>
      <c r="AJ79" s="21"/>
    </row>
    <row r="80" spans="2:36">
      <c r="B80" s="13"/>
      <c r="C80" s="22"/>
      <c r="D80" s="22"/>
      <c r="E80" s="13"/>
      <c r="F80" s="13"/>
      <c r="P80" s="15"/>
      <c r="Q80" s="16"/>
      <c r="R80" s="17"/>
      <c r="S80" s="18"/>
      <c r="T80" s="21"/>
      <c r="U80" s="16"/>
      <c r="V80" s="17"/>
      <c r="W80" s="18"/>
      <c r="X80" s="21"/>
      <c r="Y80" s="16"/>
      <c r="Z80" s="17"/>
      <c r="AA80" s="18"/>
      <c r="AB80" s="21"/>
      <c r="AC80" s="16"/>
      <c r="AD80" s="17"/>
      <c r="AE80" s="18"/>
      <c r="AF80" s="21"/>
      <c r="AG80" s="16"/>
      <c r="AH80" s="17"/>
      <c r="AI80" s="18"/>
      <c r="AJ80" s="21"/>
    </row>
    <row r="81" spans="2:36">
      <c r="B81" s="13"/>
      <c r="C81" s="22"/>
      <c r="D81" s="22"/>
      <c r="E81" s="13"/>
      <c r="F81" s="13"/>
      <c r="P81" s="15"/>
      <c r="Q81" s="16"/>
      <c r="R81" s="17"/>
      <c r="S81" s="18"/>
      <c r="T81" s="21"/>
      <c r="U81" s="16"/>
      <c r="V81" s="17"/>
      <c r="W81" s="18"/>
      <c r="X81" s="21"/>
      <c r="Y81" s="16"/>
      <c r="Z81" s="17"/>
      <c r="AA81" s="18"/>
      <c r="AB81" s="21"/>
      <c r="AC81" s="16"/>
      <c r="AD81" s="17"/>
      <c r="AE81" s="18"/>
      <c r="AF81" s="21"/>
      <c r="AG81" s="16"/>
      <c r="AH81" s="17"/>
      <c r="AI81" s="18"/>
      <c r="AJ81" s="21"/>
    </row>
    <row r="82" spans="2:36">
      <c r="B82" s="13"/>
      <c r="C82" s="22"/>
      <c r="D82" s="22"/>
      <c r="E82" s="13"/>
      <c r="F82" s="13"/>
      <c r="P82" s="15"/>
      <c r="Q82" s="16"/>
      <c r="R82" s="17"/>
      <c r="S82" s="18"/>
      <c r="T82" s="21"/>
      <c r="U82" s="16"/>
      <c r="V82" s="17"/>
      <c r="W82" s="18"/>
      <c r="X82" s="21"/>
      <c r="Y82" s="16"/>
      <c r="Z82" s="17"/>
      <c r="AA82" s="18"/>
      <c r="AB82" s="21"/>
      <c r="AC82" s="16"/>
      <c r="AD82" s="17"/>
      <c r="AE82" s="18"/>
      <c r="AF82" s="21"/>
      <c r="AG82" s="16"/>
      <c r="AH82" s="17"/>
      <c r="AI82" s="18"/>
      <c r="AJ82" s="21"/>
    </row>
    <row r="83" spans="2:36">
      <c r="B83" s="13"/>
      <c r="C83" s="22"/>
      <c r="D83" s="22"/>
      <c r="E83" s="13"/>
      <c r="F83" s="13"/>
      <c r="P83" s="15"/>
      <c r="Q83" s="16"/>
      <c r="R83" s="17"/>
      <c r="S83" s="18"/>
      <c r="T83" s="21"/>
      <c r="U83" s="16"/>
      <c r="V83" s="17"/>
      <c r="W83" s="18"/>
      <c r="X83" s="21"/>
      <c r="Y83" s="16"/>
      <c r="Z83" s="17"/>
      <c r="AA83" s="18"/>
      <c r="AB83" s="21"/>
      <c r="AC83" s="16"/>
      <c r="AD83" s="17"/>
      <c r="AE83" s="18"/>
      <c r="AF83" s="21"/>
      <c r="AG83" s="16"/>
      <c r="AH83" s="17"/>
      <c r="AI83" s="18"/>
      <c r="AJ83" s="21"/>
    </row>
    <row r="84" spans="2:36">
      <c r="B84" s="13"/>
      <c r="C84" s="22"/>
      <c r="D84" s="22"/>
      <c r="E84" s="13"/>
      <c r="F84" s="13"/>
      <c r="P84" s="15"/>
      <c r="Q84" s="16"/>
      <c r="R84" s="17"/>
      <c r="S84" s="18"/>
      <c r="T84" s="21"/>
      <c r="U84" s="16"/>
      <c r="V84" s="17"/>
      <c r="W84" s="18"/>
      <c r="X84" s="21"/>
      <c r="Y84" s="16"/>
      <c r="Z84" s="17"/>
      <c r="AA84" s="18"/>
      <c r="AB84" s="21"/>
      <c r="AC84" s="16"/>
      <c r="AD84" s="17"/>
      <c r="AE84" s="18"/>
      <c r="AF84" s="21"/>
      <c r="AG84" s="16"/>
      <c r="AH84" s="17"/>
      <c r="AI84" s="18"/>
      <c r="AJ84" s="21"/>
    </row>
    <row r="85" spans="2:36">
      <c r="B85" s="13"/>
      <c r="C85" s="22"/>
      <c r="D85" s="22"/>
      <c r="E85" s="13"/>
      <c r="F85" s="13"/>
      <c r="P85" s="15"/>
      <c r="Q85" s="16"/>
      <c r="R85" s="17"/>
      <c r="S85" s="18"/>
      <c r="T85" s="21"/>
      <c r="U85" s="16"/>
      <c r="V85" s="17"/>
      <c r="W85" s="18"/>
      <c r="X85" s="21"/>
      <c r="Y85" s="16"/>
      <c r="Z85" s="17"/>
      <c r="AA85" s="18"/>
      <c r="AB85" s="21"/>
      <c r="AC85" s="16"/>
      <c r="AD85" s="17"/>
      <c r="AE85" s="18"/>
      <c r="AF85" s="21"/>
      <c r="AG85" s="16"/>
      <c r="AH85" s="17"/>
      <c r="AI85" s="18"/>
      <c r="AJ85" s="21"/>
    </row>
    <row r="86" spans="2:36">
      <c r="B86" s="13"/>
      <c r="C86" s="22"/>
      <c r="D86" s="22"/>
      <c r="E86" s="13"/>
      <c r="F86" s="13"/>
      <c r="P86" s="15"/>
      <c r="Q86" s="16"/>
      <c r="R86" s="17"/>
      <c r="S86" s="18"/>
      <c r="T86" s="21"/>
      <c r="U86" s="16"/>
      <c r="V86" s="17"/>
      <c r="W86" s="18"/>
      <c r="X86" s="21"/>
      <c r="Y86" s="16"/>
      <c r="Z86" s="17"/>
      <c r="AA86" s="18"/>
      <c r="AB86" s="21"/>
      <c r="AC86" s="16"/>
      <c r="AD86" s="17"/>
      <c r="AE86" s="18"/>
      <c r="AF86" s="21"/>
      <c r="AG86" s="16"/>
      <c r="AH86" s="17"/>
      <c r="AI86" s="18"/>
      <c r="AJ86" s="21"/>
    </row>
    <row r="87" spans="2:36">
      <c r="B87" s="13"/>
      <c r="C87" s="22"/>
      <c r="D87" s="22"/>
      <c r="E87" s="13"/>
      <c r="F87" s="13"/>
      <c r="P87" s="15"/>
      <c r="Q87" s="16"/>
      <c r="R87" s="17"/>
      <c r="S87" s="18"/>
      <c r="T87" s="21"/>
      <c r="U87" s="16"/>
      <c r="V87" s="17"/>
      <c r="W87" s="18"/>
      <c r="X87" s="21"/>
      <c r="Y87" s="16"/>
      <c r="Z87" s="17"/>
      <c r="AA87" s="18"/>
      <c r="AB87" s="21"/>
      <c r="AC87" s="16"/>
      <c r="AD87" s="17"/>
      <c r="AE87" s="18"/>
      <c r="AF87" s="21"/>
      <c r="AG87" s="16"/>
      <c r="AH87" s="17"/>
      <c r="AI87" s="18"/>
      <c r="AJ87" s="21"/>
    </row>
    <row r="88" spans="2:36">
      <c r="B88" s="13"/>
      <c r="C88" s="22"/>
      <c r="D88" s="22"/>
      <c r="E88" s="13"/>
      <c r="F88" s="13"/>
      <c r="P88" s="15"/>
      <c r="Q88" s="16"/>
      <c r="R88" s="17"/>
      <c r="S88" s="18"/>
      <c r="T88" s="21"/>
      <c r="U88" s="16"/>
      <c r="V88" s="17"/>
      <c r="W88" s="18"/>
      <c r="X88" s="21"/>
      <c r="Y88" s="16"/>
      <c r="Z88" s="17"/>
      <c r="AA88" s="18"/>
      <c r="AB88" s="21"/>
      <c r="AC88" s="16"/>
      <c r="AD88" s="17"/>
      <c r="AE88" s="18"/>
      <c r="AF88" s="21"/>
      <c r="AG88" s="16"/>
      <c r="AH88" s="17"/>
      <c r="AI88" s="18"/>
      <c r="AJ88" s="21"/>
    </row>
    <row r="89" spans="2:36">
      <c r="B89" s="13"/>
      <c r="C89" s="22"/>
      <c r="D89" s="22"/>
      <c r="E89" s="13"/>
      <c r="F89" s="13"/>
      <c r="P89" s="15"/>
      <c r="Q89" s="16"/>
      <c r="R89" s="17"/>
      <c r="S89" s="18"/>
      <c r="T89" s="21"/>
      <c r="U89" s="16"/>
      <c r="V89" s="17"/>
      <c r="W89" s="18"/>
      <c r="X89" s="21"/>
      <c r="Y89" s="16"/>
      <c r="Z89" s="17"/>
      <c r="AA89" s="18"/>
      <c r="AB89" s="21"/>
      <c r="AC89" s="16"/>
      <c r="AD89" s="17"/>
      <c r="AE89" s="18"/>
      <c r="AF89" s="21"/>
      <c r="AG89" s="16"/>
      <c r="AH89" s="17"/>
      <c r="AI89" s="18"/>
      <c r="AJ89" s="21"/>
    </row>
    <row r="90" spans="2:36">
      <c r="B90" s="13"/>
      <c r="C90" s="22"/>
      <c r="D90" s="22"/>
      <c r="E90" s="13"/>
      <c r="F90" s="13"/>
      <c r="P90" s="15"/>
      <c r="Q90" s="16"/>
      <c r="R90" s="17"/>
      <c r="S90" s="18"/>
      <c r="T90" s="21"/>
      <c r="U90" s="16"/>
      <c r="V90" s="17"/>
      <c r="W90" s="18"/>
      <c r="X90" s="21"/>
      <c r="Y90" s="16"/>
      <c r="Z90" s="17"/>
      <c r="AA90" s="18"/>
      <c r="AB90" s="21"/>
      <c r="AC90" s="16"/>
      <c r="AD90" s="17"/>
      <c r="AE90" s="18"/>
      <c r="AF90" s="21"/>
      <c r="AG90" s="16"/>
      <c r="AH90" s="17"/>
      <c r="AI90" s="18"/>
      <c r="AJ90" s="21"/>
    </row>
    <row r="91" spans="2:36">
      <c r="B91" s="13"/>
      <c r="C91" s="22"/>
      <c r="D91" s="22"/>
      <c r="E91" s="13"/>
      <c r="F91" s="13"/>
      <c r="P91" s="15"/>
      <c r="Q91" s="16"/>
      <c r="R91" s="17"/>
      <c r="S91" s="18"/>
      <c r="T91" s="21"/>
      <c r="U91" s="16"/>
      <c r="V91" s="17"/>
      <c r="W91" s="18"/>
      <c r="X91" s="21"/>
      <c r="Y91" s="16"/>
      <c r="Z91" s="17"/>
      <c r="AA91" s="18"/>
      <c r="AB91" s="21"/>
      <c r="AC91" s="16"/>
      <c r="AD91" s="17"/>
      <c r="AE91" s="18"/>
      <c r="AF91" s="21"/>
      <c r="AG91" s="16"/>
      <c r="AH91" s="17"/>
      <c r="AI91" s="18"/>
      <c r="AJ91" s="21"/>
    </row>
    <row r="92" spans="2:36">
      <c r="B92" s="13"/>
      <c r="C92" s="22"/>
      <c r="D92" s="22"/>
      <c r="E92" s="13"/>
      <c r="F92" s="13"/>
      <c r="P92" s="15"/>
      <c r="Q92" s="16"/>
      <c r="R92" s="17"/>
      <c r="S92" s="18"/>
      <c r="T92" s="21"/>
      <c r="U92" s="16"/>
      <c r="V92" s="17"/>
      <c r="W92" s="18"/>
      <c r="X92" s="21"/>
      <c r="Y92" s="16"/>
      <c r="Z92" s="17"/>
      <c r="AA92" s="18"/>
      <c r="AB92" s="21"/>
      <c r="AC92" s="16"/>
      <c r="AD92" s="17"/>
      <c r="AE92" s="18"/>
      <c r="AF92" s="21"/>
      <c r="AG92" s="16"/>
      <c r="AH92" s="17"/>
      <c r="AI92" s="18"/>
      <c r="AJ92" s="21"/>
    </row>
    <row r="93" spans="2:36">
      <c r="B93" s="13"/>
      <c r="C93" s="22"/>
      <c r="D93" s="22"/>
      <c r="E93" s="13"/>
      <c r="F93" s="13"/>
      <c r="P93" s="15"/>
      <c r="Q93" s="16"/>
      <c r="R93" s="17"/>
      <c r="S93" s="18"/>
      <c r="T93" s="21"/>
      <c r="U93" s="16"/>
      <c r="V93" s="17"/>
      <c r="W93" s="18"/>
      <c r="X93" s="21"/>
      <c r="Y93" s="16"/>
      <c r="Z93" s="17"/>
      <c r="AA93" s="18"/>
      <c r="AB93" s="21"/>
      <c r="AC93" s="16"/>
      <c r="AD93" s="17"/>
      <c r="AE93" s="18"/>
      <c r="AF93" s="21"/>
      <c r="AG93" s="16"/>
      <c r="AH93" s="17"/>
      <c r="AI93" s="18"/>
      <c r="AJ93" s="21"/>
    </row>
    <row r="94" spans="2:36">
      <c r="B94" s="13"/>
      <c r="C94" s="22"/>
      <c r="D94" s="22"/>
      <c r="E94" s="13"/>
      <c r="F94" s="13"/>
      <c r="P94" s="15"/>
      <c r="Q94" s="16"/>
      <c r="R94" s="17"/>
      <c r="S94" s="18"/>
      <c r="T94" s="21"/>
      <c r="U94" s="16"/>
      <c r="V94" s="17"/>
      <c r="W94" s="18"/>
      <c r="X94" s="21"/>
      <c r="Y94" s="16"/>
      <c r="Z94" s="17"/>
      <c r="AA94" s="18"/>
      <c r="AB94" s="21"/>
      <c r="AC94" s="16"/>
      <c r="AD94" s="17"/>
      <c r="AE94" s="18"/>
      <c r="AF94" s="21"/>
      <c r="AG94" s="16"/>
      <c r="AH94" s="17"/>
      <c r="AI94" s="18"/>
      <c r="AJ94" s="21"/>
    </row>
    <row r="95" spans="2:36">
      <c r="B95" s="13"/>
      <c r="C95" s="22"/>
      <c r="D95" s="22"/>
      <c r="E95" s="13"/>
      <c r="F95" s="13"/>
      <c r="P95" s="15"/>
      <c r="Q95" s="16"/>
      <c r="R95" s="17"/>
      <c r="S95" s="18"/>
      <c r="T95" s="21"/>
      <c r="U95" s="16"/>
      <c r="V95" s="17"/>
      <c r="W95" s="18"/>
      <c r="X95" s="21"/>
      <c r="Y95" s="16"/>
      <c r="Z95" s="17"/>
      <c r="AA95" s="18"/>
      <c r="AB95" s="21"/>
      <c r="AC95" s="16"/>
      <c r="AD95" s="17"/>
      <c r="AE95" s="18"/>
      <c r="AF95" s="21"/>
      <c r="AG95" s="16"/>
      <c r="AH95" s="17"/>
      <c r="AI95" s="18"/>
      <c r="AJ95" s="21"/>
    </row>
    <row r="96" spans="2:36">
      <c r="B96" s="13"/>
      <c r="C96" s="22"/>
      <c r="D96" s="22"/>
      <c r="E96" s="13"/>
      <c r="F96" s="13"/>
      <c r="P96" s="15"/>
      <c r="Q96" s="16"/>
      <c r="R96" s="17"/>
      <c r="S96" s="18"/>
      <c r="T96" s="21"/>
      <c r="U96" s="16"/>
      <c r="V96" s="17"/>
      <c r="W96" s="18"/>
      <c r="X96" s="21"/>
      <c r="Y96" s="16"/>
      <c r="Z96" s="17"/>
      <c r="AA96" s="18"/>
      <c r="AB96" s="21"/>
      <c r="AC96" s="16"/>
      <c r="AD96" s="17"/>
      <c r="AE96" s="18"/>
      <c r="AF96" s="21"/>
      <c r="AG96" s="16"/>
      <c r="AH96" s="17"/>
      <c r="AI96" s="18"/>
      <c r="AJ96" s="21"/>
    </row>
    <row r="97" spans="2:36">
      <c r="B97" s="13"/>
      <c r="C97" s="22"/>
      <c r="D97" s="22"/>
      <c r="E97" s="13"/>
      <c r="F97" s="13"/>
      <c r="P97" s="15"/>
      <c r="Q97" s="16"/>
      <c r="R97" s="17"/>
      <c r="S97" s="18"/>
      <c r="T97" s="21"/>
      <c r="U97" s="16"/>
      <c r="V97" s="17"/>
      <c r="W97" s="18"/>
      <c r="X97" s="21"/>
      <c r="Y97" s="16"/>
      <c r="Z97" s="17"/>
      <c r="AA97" s="18"/>
      <c r="AB97" s="21"/>
      <c r="AC97" s="16"/>
      <c r="AD97" s="17"/>
      <c r="AE97" s="18"/>
      <c r="AF97" s="21"/>
      <c r="AG97" s="16"/>
      <c r="AH97" s="17"/>
      <c r="AI97" s="18"/>
      <c r="AJ97" s="21"/>
    </row>
    <row r="98" spans="2:36">
      <c r="B98" s="13"/>
      <c r="C98" s="22"/>
      <c r="D98" s="22"/>
      <c r="E98" s="13"/>
      <c r="F98" s="13"/>
      <c r="P98" s="15"/>
      <c r="Q98" s="16"/>
      <c r="R98" s="17"/>
      <c r="S98" s="18"/>
      <c r="T98" s="21"/>
      <c r="U98" s="16"/>
      <c r="V98" s="17"/>
      <c r="W98" s="18"/>
      <c r="X98" s="21"/>
      <c r="Y98" s="16"/>
      <c r="Z98" s="17"/>
      <c r="AA98" s="18"/>
      <c r="AB98" s="21"/>
      <c r="AC98" s="16"/>
      <c r="AD98" s="17"/>
      <c r="AE98" s="18"/>
      <c r="AF98" s="21"/>
      <c r="AG98" s="16"/>
      <c r="AH98" s="17"/>
      <c r="AI98" s="18"/>
      <c r="AJ98" s="21"/>
    </row>
    <row r="99" spans="2:36">
      <c r="B99" s="13"/>
      <c r="C99" s="22"/>
      <c r="D99" s="22"/>
      <c r="E99" s="13"/>
      <c r="F99" s="13"/>
      <c r="P99" s="15"/>
      <c r="Q99" s="16"/>
      <c r="R99" s="17"/>
      <c r="S99" s="18"/>
      <c r="T99" s="21"/>
      <c r="U99" s="16"/>
      <c r="V99" s="17"/>
      <c r="W99" s="18"/>
      <c r="X99" s="21"/>
      <c r="Y99" s="16"/>
      <c r="Z99" s="17"/>
      <c r="AA99" s="18"/>
      <c r="AB99" s="21"/>
      <c r="AC99" s="16"/>
      <c r="AD99" s="17"/>
      <c r="AE99" s="18"/>
      <c r="AF99" s="21"/>
      <c r="AG99" s="16"/>
      <c r="AH99" s="17"/>
      <c r="AI99" s="18"/>
      <c r="AJ99" s="21"/>
    </row>
    <row r="100" spans="2:36">
      <c r="B100" s="13"/>
      <c r="C100" s="22"/>
      <c r="D100" s="22"/>
      <c r="E100" s="13"/>
      <c r="F100" s="13"/>
      <c r="P100" s="15"/>
      <c r="Q100" s="16"/>
      <c r="R100" s="17"/>
      <c r="S100" s="18"/>
      <c r="T100" s="21"/>
      <c r="U100" s="16"/>
      <c r="V100" s="17"/>
      <c r="W100" s="18"/>
      <c r="X100" s="21"/>
      <c r="Y100" s="16"/>
      <c r="Z100" s="17"/>
      <c r="AA100" s="18"/>
      <c r="AB100" s="21"/>
      <c r="AC100" s="16"/>
      <c r="AD100" s="17"/>
      <c r="AE100" s="18"/>
      <c r="AF100" s="21"/>
      <c r="AG100" s="16"/>
      <c r="AH100" s="17"/>
      <c r="AI100" s="18"/>
      <c r="AJ100" s="21"/>
    </row>
    <row r="101" spans="2:36">
      <c r="B101" s="13"/>
      <c r="C101" s="22"/>
      <c r="D101" s="22"/>
      <c r="E101" s="13"/>
      <c r="F101" s="13"/>
      <c r="P101" s="15"/>
      <c r="Q101" s="16"/>
      <c r="R101" s="17"/>
      <c r="S101" s="18"/>
      <c r="T101" s="21"/>
      <c r="U101" s="16"/>
      <c r="V101" s="17"/>
      <c r="W101" s="18"/>
      <c r="X101" s="21"/>
      <c r="Y101" s="16"/>
      <c r="Z101" s="17"/>
      <c r="AA101" s="18"/>
      <c r="AB101" s="21"/>
      <c r="AC101" s="16"/>
      <c r="AD101" s="17"/>
      <c r="AE101" s="18"/>
      <c r="AF101" s="21"/>
      <c r="AG101" s="16"/>
      <c r="AH101" s="17"/>
      <c r="AI101" s="18"/>
      <c r="AJ101" s="21"/>
    </row>
    <row r="102" spans="2:36">
      <c r="B102" s="13"/>
      <c r="C102" s="22"/>
      <c r="D102" s="22"/>
      <c r="E102" s="13"/>
      <c r="F102" s="13"/>
      <c r="P102" s="15"/>
      <c r="Q102" s="16"/>
      <c r="R102" s="17"/>
      <c r="S102" s="18"/>
      <c r="T102" s="21"/>
      <c r="U102" s="16"/>
      <c r="V102" s="17"/>
      <c r="W102" s="18"/>
      <c r="X102" s="21"/>
      <c r="Y102" s="16"/>
      <c r="Z102" s="17"/>
      <c r="AA102" s="18"/>
      <c r="AB102" s="21"/>
      <c r="AC102" s="16"/>
      <c r="AD102" s="17"/>
      <c r="AE102" s="18"/>
      <c r="AF102" s="21"/>
      <c r="AG102" s="16"/>
      <c r="AH102" s="17"/>
      <c r="AI102" s="18"/>
      <c r="AJ102" s="21"/>
    </row>
    <row r="103" spans="2:36">
      <c r="B103" s="13"/>
      <c r="C103" s="22"/>
      <c r="D103" s="22"/>
      <c r="E103" s="13"/>
      <c r="F103" s="13"/>
      <c r="P103" s="15"/>
      <c r="Q103" s="16"/>
      <c r="R103" s="17"/>
      <c r="S103" s="18"/>
      <c r="T103" s="21"/>
      <c r="U103" s="16"/>
      <c r="V103" s="17"/>
      <c r="W103" s="18"/>
      <c r="X103" s="21"/>
      <c r="Y103" s="16"/>
      <c r="Z103" s="17"/>
      <c r="AA103" s="18"/>
      <c r="AB103" s="21"/>
      <c r="AC103" s="16"/>
      <c r="AD103" s="17"/>
      <c r="AE103" s="18"/>
      <c r="AF103" s="21"/>
      <c r="AG103" s="16"/>
      <c r="AH103" s="17"/>
      <c r="AI103" s="18"/>
      <c r="AJ103" s="21"/>
    </row>
    <row r="104" spans="2:36">
      <c r="B104" s="13"/>
      <c r="C104" s="22"/>
      <c r="D104" s="22"/>
      <c r="E104" s="13"/>
      <c r="F104" s="13"/>
      <c r="P104" s="15"/>
      <c r="Q104" s="16"/>
      <c r="R104" s="17"/>
      <c r="S104" s="18"/>
      <c r="T104" s="21"/>
      <c r="U104" s="16"/>
      <c r="V104" s="17"/>
      <c r="W104" s="18"/>
      <c r="X104" s="21"/>
      <c r="Y104" s="16"/>
      <c r="Z104" s="17"/>
      <c r="AA104" s="18"/>
      <c r="AB104" s="21"/>
      <c r="AC104" s="16"/>
      <c r="AD104" s="17"/>
      <c r="AE104" s="18"/>
      <c r="AF104" s="21"/>
      <c r="AG104" s="16"/>
      <c r="AH104" s="17"/>
      <c r="AI104" s="18"/>
      <c r="AJ104" s="21"/>
    </row>
    <row r="105" spans="2:36">
      <c r="B105" s="13"/>
      <c r="C105" s="22"/>
      <c r="D105" s="22"/>
      <c r="E105" s="13"/>
      <c r="F105" s="13"/>
      <c r="P105" s="15"/>
      <c r="Q105" s="16"/>
      <c r="R105" s="17"/>
      <c r="S105" s="18"/>
      <c r="T105" s="21"/>
      <c r="U105" s="16"/>
      <c r="V105" s="17"/>
      <c r="W105" s="18"/>
      <c r="X105" s="21"/>
      <c r="Y105" s="16"/>
      <c r="Z105" s="17"/>
      <c r="AA105" s="18"/>
      <c r="AB105" s="21"/>
      <c r="AC105" s="16"/>
      <c r="AD105" s="17"/>
      <c r="AE105" s="18"/>
      <c r="AF105" s="21"/>
      <c r="AG105" s="16"/>
      <c r="AH105" s="17"/>
      <c r="AI105" s="18"/>
      <c r="AJ105" s="21"/>
    </row>
    <row r="106" spans="2:36">
      <c r="B106" s="13"/>
      <c r="C106" s="22"/>
      <c r="D106" s="22"/>
      <c r="E106" s="13"/>
      <c r="F106" s="13"/>
      <c r="P106" s="15"/>
      <c r="Q106" s="16"/>
      <c r="R106" s="17"/>
      <c r="S106" s="18"/>
      <c r="T106" s="21"/>
      <c r="U106" s="16"/>
      <c r="V106" s="17"/>
      <c r="W106" s="18"/>
      <c r="X106" s="21"/>
      <c r="Y106" s="16"/>
      <c r="Z106" s="17"/>
      <c r="AA106" s="18"/>
      <c r="AB106" s="21"/>
      <c r="AC106" s="16"/>
      <c r="AD106" s="17"/>
      <c r="AE106" s="18"/>
      <c r="AF106" s="21"/>
      <c r="AG106" s="16"/>
      <c r="AH106" s="17"/>
      <c r="AI106" s="18"/>
      <c r="AJ106" s="21"/>
    </row>
    <row r="107" spans="2:36">
      <c r="B107" s="13"/>
      <c r="C107" s="22"/>
      <c r="D107" s="22"/>
      <c r="E107" s="13"/>
      <c r="F107" s="13"/>
      <c r="P107" s="15"/>
      <c r="Q107" s="16"/>
      <c r="R107" s="17"/>
      <c r="S107" s="18"/>
      <c r="T107" s="21"/>
      <c r="U107" s="16"/>
      <c r="V107" s="17"/>
      <c r="W107" s="18"/>
      <c r="X107" s="21"/>
      <c r="Y107" s="16"/>
      <c r="Z107" s="17"/>
      <c r="AA107" s="18"/>
      <c r="AB107" s="21"/>
      <c r="AC107" s="16"/>
      <c r="AD107" s="17"/>
      <c r="AE107" s="18"/>
      <c r="AF107" s="21"/>
      <c r="AG107" s="16"/>
      <c r="AH107" s="17"/>
      <c r="AI107" s="18"/>
      <c r="AJ107" s="21"/>
    </row>
    <row r="108" spans="2:36">
      <c r="B108" s="13"/>
      <c r="C108" s="22"/>
      <c r="D108" s="22"/>
      <c r="E108" s="13"/>
      <c r="F108" s="13"/>
      <c r="P108" s="15"/>
      <c r="Q108" s="16"/>
      <c r="R108" s="17"/>
      <c r="S108" s="18"/>
      <c r="T108" s="21"/>
      <c r="U108" s="16"/>
      <c r="V108" s="17"/>
      <c r="W108" s="18"/>
      <c r="X108" s="21"/>
      <c r="Y108" s="16"/>
      <c r="Z108" s="17"/>
      <c r="AA108" s="18"/>
      <c r="AB108" s="21"/>
      <c r="AC108" s="16"/>
      <c r="AD108" s="17"/>
      <c r="AE108" s="18"/>
      <c r="AF108" s="21"/>
      <c r="AG108" s="16"/>
      <c r="AH108" s="17"/>
      <c r="AI108" s="18"/>
      <c r="AJ108" s="2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2014-12-16T13:20:12Z</dcterms:modified>
</cp:coreProperties>
</file>