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M9" i="3"/>
  <c r="O9" s="1"/>
  <c r="D9" s="1"/>
  <c r="M10"/>
  <c r="O10" s="1"/>
  <c r="D10" s="1"/>
  <c r="M11"/>
  <c r="B11" s="1"/>
  <c r="M12"/>
  <c r="O12" s="1"/>
  <c r="D12" s="1"/>
  <c r="M13"/>
  <c r="O13" s="1"/>
  <c r="D13" s="1"/>
  <c r="M14"/>
  <c r="O14" s="1"/>
  <c r="D14" s="1"/>
  <c r="M15"/>
  <c r="B15" s="1"/>
  <c r="M16"/>
  <c r="O16" s="1"/>
  <c r="D16" s="1"/>
  <c r="M17"/>
  <c r="O17" s="1"/>
  <c r="D17" s="1"/>
  <c r="M18"/>
  <c r="O18" s="1"/>
  <c r="D18" s="1"/>
  <c r="M19"/>
  <c r="B19" s="1"/>
  <c r="M20"/>
  <c r="O20" s="1"/>
  <c r="D20" s="1"/>
  <c r="M21"/>
  <c r="O21" s="1"/>
  <c r="D21" s="1"/>
  <c r="M22"/>
  <c r="O22" s="1"/>
  <c r="D22" s="1"/>
  <c r="M23"/>
  <c r="B23" s="1"/>
  <c r="M24"/>
  <c r="O24" s="1"/>
  <c r="D24" s="1"/>
  <c r="M25"/>
  <c r="O25" s="1"/>
  <c r="D25" s="1"/>
  <c r="M26"/>
  <c r="O26" s="1"/>
  <c r="D26" s="1"/>
  <c r="M27"/>
  <c r="B27" s="1"/>
  <c r="M28"/>
  <c r="O28" s="1"/>
  <c r="D28" s="1"/>
  <c r="M29"/>
  <c r="O29" s="1"/>
  <c r="D29" s="1"/>
  <c r="M30"/>
  <c r="O30" s="1"/>
  <c r="D30" s="1"/>
  <c r="M31"/>
  <c r="B31" s="1"/>
  <c r="M32"/>
  <c r="O32" s="1"/>
  <c r="D32" s="1"/>
  <c r="M33"/>
  <c r="O33" s="1"/>
  <c r="D33" s="1"/>
  <c r="M34"/>
  <c r="O34" s="1"/>
  <c r="D34" s="1"/>
  <c r="M35"/>
  <c r="B35" s="1"/>
  <c r="M36"/>
  <c r="O36" s="1"/>
  <c r="D36" s="1"/>
  <c r="M37"/>
  <c r="O37" s="1"/>
  <c r="D37" s="1"/>
  <c r="M38"/>
  <c r="O38" s="1"/>
  <c r="D38" s="1"/>
  <c r="M39"/>
  <c r="B39" s="1"/>
  <c r="M40"/>
  <c r="O40" s="1"/>
  <c r="D40" s="1"/>
  <c r="M41"/>
  <c r="O41" s="1"/>
  <c r="D41" s="1"/>
  <c r="M42"/>
  <c r="O42" s="1"/>
  <c r="D42" s="1"/>
  <c r="M43"/>
  <c r="B43" s="1"/>
  <c r="M44"/>
  <c r="O44" s="1"/>
  <c r="D44" s="1"/>
  <c r="M45"/>
  <c r="O45" s="1"/>
  <c r="D45" s="1"/>
  <c r="M46"/>
  <c r="O46" s="1"/>
  <c r="D46" s="1"/>
  <c r="M47"/>
  <c r="B47" s="1"/>
  <c r="M48"/>
  <c r="O48" s="1"/>
  <c r="D48" s="1"/>
  <c r="M49"/>
  <c r="O49" s="1"/>
  <c r="D49" s="1"/>
  <c r="M50"/>
  <c r="O50" s="1"/>
  <c r="D50" s="1"/>
  <c r="M51"/>
  <c r="B51" s="1"/>
  <c r="M52"/>
  <c r="O52" s="1"/>
  <c r="D52" s="1"/>
  <c r="M53"/>
  <c r="O53" s="1"/>
  <c r="D53" s="1"/>
  <c r="M54"/>
  <c r="O54" s="1"/>
  <c r="D54" s="1"/>
  <c r="M55"/>
  <c r="B55" s="1"/>
  <c r="M56"/>
  <c r="O56" s="1"/>
  <c r="D56" s="1"/>
  <c r="M57"/>
  <c r="O57" s="1"/>
  <c r="D57" s="1"/>
  <c r="M58"/>
  <c r="O58" s="1"/>
  <c r="D58" s="1"/>
  <c r="M59"/>
  <c r="B59" s="1"/>
  <c r="M60"/>
  <c r="O60" s="1"/>
  <c r="D60" s="1"/>
  <c r="M61"/>
  <c r="O61" s="1"/>
  <c r="D61" s="1"/>
  <c r="M62"/>
  <c r="O62" s="1"/>
  <c r="D62" s="1"/>
  <c r="M63"/>
  <c r="B63" s="1"/>
  <c r="M64"/>
  <c r="O64" s="1"/>
  <c r="D64" s="1"/>
  <c r="M65"/>
  <c r="O65" s="1"/>
  <c r="D65" s="1"/>
  <c r="M66"/>
  <c r="O66" s="1"/>
  <c r="D66" s="1"/>
  <c r="M67"/>
  <c r="B67" s="1"/>
  <c r="M68"/>
  <c r="O68" s="1"/>
  <c r="D68" s="1"/>
  <c r="M69"/>
  <c r="O69" s="1"/>
  <c r="D69" s="1"/>
  <c r="M70"/>
  <c r="O70" s="1"/>
  <c r="D70" s="1"/>
  <c r="M71"/>
  <c r="B71" s="1"/>
  <c r="M72"/>
  <c r="O72" s="1"/>
  <c r="D72" s="1"/>
  <c r="M73"/>
  <c r="O73" s="1"/>
  <c r="D73" s="1"/>
  <c r="M74"/>
  <c r="O74" s="1"/>
  <c r="D74" s="1"/>
  <c r="M75"/>
  <c r="B75" s="1"/>
  <c r="M76"/>
  <c r="O76" s="1"/>
  <c r="D76" s="1"/>
  <c r="M77"/>
  <c r="O77" s="1"/>
  <c r="D77" s="1"/>
  <c r="M78"/>
  <c r="O78" s="1"/>
  <c r="D78" s="1"/>
  <c r="M79"/>
  <c r="B79" s="1"/>
  <c r="M80"/>
  <c r="O80" s="1"/>
  <c r="D80" s="1"/>
  <c r="M81"/>
  <c r="O81" s="1"/>
  <c r="D81" s="1"/>
  <c r="M82"/>
  <c r="O82" s="1"/>
  <c r="D82" s="1"/>
  <c r="M83"/>
  <c r="B83" s="1"/>
  <c r="M84"/>
  <c r="O84" s="1"/>
  <c r="D84" s="1"/>
  <c r="M85"/>
  <c r="O85" s="1"/>
  <c r="D85" s="1"/>
  <c r="M86"/>
  <c r="O86" s="1"/>
  <c r="D86" s="1"/>
  <c r="M87"/>
  <c r="B87" s="1"/>
  <c r="M88"/>
  <c r="O88" s="1"/>
  <c r="D88" s="1"/>
  <c r="M89"/>
  <c r="O89" s="1"/>
  <c r="D89" s="1"/>
  <c r="M90"/>
  <c r="O90" s="1"/>
  <c r="D90" s="1"/>
  <c r="M91"/>
  <c r="B91" s="1"/>
  <c r="M92"/>
  <c r="O92" s="1"/>
  <c r="D92" s="1"/>
  <c r="M93"/>
  <c r="O93" s="1"/>
  <c r="D93" s="1"/>
  <c r="M94"/>
  <c r="O94" s="1"/>
  <c r="D94" s="1"/>
  <c r="M95"/>
  <c r="B95" s="1"/>
  <c r="M96"/>
  <c r="O96" s="1"/>
  <c r="D96" s="1"/>
  <c r="M97"/>
  <c r="O97" s="1"/>
  <c r="D97" s="1"/>
  <c r="M98"/>
  <c r="O98" s="1"/>
  <c r="D98" s="1"/>
  <c r="M99"/>
  <c r="B99" s="1"/>
  <c r="M100"/>
  <c r="O100" s="1"/>
  <c r="D100" s="1"/>
  <c r="M101"/>
  <c r="O101" s="1"/>
  <c r="D101" s="1"/>
  <c r="M102"/>
  <c r="O102" s="1"/>
  <c r="D102" s="1"/>
  <c r="M103"/>
  <c r="B103" s="1"/>
  <c r="M104"/>
  <c r="O104" s="1"/>
  <c r="D104" s="1"/>
  <c r="M105"/>
  <c r="O105" s="1"/>
  <c r="D105" s="1"/>
  <c r="M106"/>
  <c r="O106" s="1"/>
  <c r="D106" s="1"/>
  <c r="M107"/>
  <c r="B107" s="1"/>
  <c r="M8"/>
  <c r="O8" s="1"/>
  <c r="D8" s="1"/>
  <c r="B8" l="1"/>
  <c r="B106"/>
  <c r="B104"/>
  <c r="B102"/>
  <c r="B100"/>
  <c r="B98"/>
  <c r="B96"/>
  <c r="B94"/>
  <c r="B92"/>
  <c r="B90"/>
  <c r="B88"/>
  <c r="B86"/>
  <c r="B84"/>
  <c r="B82"/>
  <c r="B80"/>
  <c r="B78"/>
  <c r="B76"/>
  <c r="B74"/>
  <c r="B72"/>
  <c r="B70"/>
  <c r="B68"/>
  <c r="B66"/>
  <c r="B64"/>
  <c r="B62"/>
  <c r="B60"/>
  <c r="B58"/>
  <c r="B56"/>
  <c r="B54"/>
  <c r="B52"/>
  <c r="B50"/>
  <c r="B48"/>
  <c r="B46"/>
  <c r="B44"/>
  <c r="B42"/>
  <c r="B40"/>
  <c r="B38"/>
  <c r="B36"/>
  <c r="B34"/>
  <c r="B32"/>
  <c r="B30"/>
  <c r="B28"/>
  <c r="B26"/>
  <c r="B24"/>
  <c r="B22"/>
  <c r="B20"/>
  <c r="B18"/>
  <c r="B16"/>
  <c r="B14"/>
  <c r="B12"/>
  <c r="B10"/>
  <c r="B105"/>
  <c r="B101"/>
  <c r="B97"/>
  <c r="B93"/>
  <c r="B89"/>
  <c r="B85"/>
  <c r="B81"/>
  <c r="B77"/>
  <c r="B73"/>
  <c r="B69"/>
  <c r="B65"/>
  <c r="B61"/>
  <c r="B57"/>
  <c r="B53"/>
  <c r="B49"/>
  <c r="B45"/>
  <c r="B41"/>
  <c r="B37"/>
  <c r="B33"/>
  <c r="B29"/>
  <c r="B25"/>
  <c r="B21"/>
  <c r="B17"/>
  <c r="B13"/>
  <c r="B9"/>
  <c r="N107"/>
  <c r="C107" s="1"/>
  <c r="O107"/>
  <c r="D107" s="1"/>
  <c r="N103"/>
  <c r="C103" s="1"/>
  <c r="O103"/>
  <c r="D103" s="1"/>
  <c r="N99"/>
  <c r="C99" s="1"/>
  <c r="O99"/>
  <c r="D99" s="1"/>
  <c r="N95"/>
  <c r="C95" s="1"/>
  <c r="O95"/>
  <c r="D95" s="1"/>
  <c r="N91"/>
  <c r="C91" s="1"/>
  <c r="O91"/>
  <c r="D91" s="1"/>
  <c r="N87"/>
  <c r="C87" s="1"/>
  <c r="O87"/>
  <c r="D87" s="1"/>
  <c r="N83"/>
  <c r="C83" s="1"/>
  <c r="O83"/>
  <c r="D83" s="1"/>
  <c r="N79"/>
  <c r="C79" s="1"/>
  <c r="O79"/>
  <c r="D79" s="1"/>
  <c r="N75"/>
  <c r="C75" s="1"/>
  <c r="O75"/>
  <c r="D75" s="1"/>
  <c r="N71"/>
  <c r="C71" s="1"/>
  <c r="O71"/>
  <c r="D71" s="1"/>
  <c r="N67"/>
  <c r="C67" s="1"/>
  <c r="O67"/>
  <c r="D67" s="1"/>
  <c r="N63"/>
  <c r="C63" s="1"/>
  <c r="O63"/>
  <c r="D63" s="1"/>
  <c r="N59"/>
  <c r="C59" s="1"/>
  <c r="O59"/>
  <c r="D59" s="1"/>
  <c r="N55"/>
  <c r="C55" s="1"/>
  <c r="O55"/>
  <c r="D55" s="1"/>
  <c r="N51"/>
  <c r="C51" s="1"/>
  <c r="O51"/>
  <c r="D51" s="1"/>
  <c r="N47"/>
  <c r="C47" s="1"/>
  <c r="O47"/>
  <c r="D47" s="1"/>
  <c r="N43"/>
  <c r="C43" s="1"/>
  <c r="O43"/>
  <c r="D43" s="1"/>
  <c r="N39"/>
  <c r="C39" s="1"/>
  <c r="O39"/>
  <c r="D39" s="1"/>
  <c r="N35"/>
  <c r="C35" s="1"/>
  <c r="O35"/>
  <c r="D35" s="1"/>
  <c r="N31"/>
  <c r="C31" s="1"/>
  <c r="O31"/>
  <c r="D31" s="1"/>
  <c r="N27"/>
  <c r="C27" s="1"/>
  <c r="O27"/>
  <c r="D27" s="1"/>
  <c r="N23"/>
  <c r="C23" s="1"/>
  <c r="O23"/>
  <c r="D23" s="1"/>
  <c r="N19"/>
  <c r="C19" s="1"/>
  <c r="O19"/>
  <c r="D19" s="1"/>
  <c r="N15"/>
  <c r="C15" s="1"/>
  <c r="O15"/>
  <c r="D15" s="1"/>
  <c r="N11"/>
  <c r="C11" s="1"/>
  <c r="O11"/>
  <c r="D11" s="1"/>
  <c r="N105"/>
  <c r="C105" s="1"/>
  <c r="N101"/>
  <c r="C101" s="1"/>
  <c r="N97"/>
  <c r="C97" s="1"/>
  <c r="N93"/>
  <c r="C93" s="1"/>
  <c r="N89"/>
  <c r="C89" s="1"/>
  <c r="N85"/>
  <c r="C85" s="1"/>
  <c r="N81"/>
  <c r="C81" s="1"/>
  <c r="N77"/>
  <c r="C77" s="1"/>
  <c r="N73"/>
  <c r="C73" s="1"/>
  <c r="N69"/>
  <c r="C69" s="1"/>
  <c r="N65"/>
  <c r="C65" s="1"/>
  <c r="N61"/>
  <c r="C61" s="1"/>
  <c r="N57"/>
  <c r="C57" s="1"/>
  <c r="N53"/>
  <c r="C53" s="1"/>
  <c r="N49"/>
  <c r="C49" s="1"/>
  <c r="N45"/>
  <c r="C45" s="1"/>
  <c r="N41"/>
  <c r="C41" s="1"/>
  <c r="N37"/>
  <c r="C37" s="1"/>
  <c r="N33"/>
  <c r="C33" s="1"/>
  <c r="N29"/>
  <c r="C29" s="1"/>
  <c r="N25"/>
  <c r="C25" s="1"/>
  <c r="N21"/>
  <c r="C21" s="1"/>
  <c r="N17"/>
  <c r="C17" s="1"/>
  <c r="N13"/>
  <c r="C13" s="1"/>
  <c r="N9"/>
  <c r="C9" s="1"/>
  <c r="N8"/>
  <c r="N106"/>
  <c r="C106" s="1"/>
  <c r="N104"/>
  <c r="C104" s="1"/>
  <c r="N102"/>
  <c r="C102" s="1"/>
  <c r="N100"/>
  <c r="C100" s="1"/>
  <c r="N98"/>
  <c r="C98" s="1"/>
  <c r="N96"/>
  <c r="C96" s="1"/>
  <c r="N94"/>
  <c r="C94" s="1"/>
  <c r="N92"/>
  <c r="C92" s="1"/>
  <c r="N90"/>
  <c r="C90" s="1"/>
  <c r="N88"/>
  <c r="C88" s="1"/>
  <c r="N86"/>
  <c r="C86" s="1"/>
  <c r="N84"/>
  <c r="C84" s="1"/>
  <c r="N82"/>
  <c r="C82" s="1"/>
  <c r="N80"/>
  <c r="C80" s="1"/>
  <c r="N78"/>
  <c r="C78" s="1"/>
  <c r="N76"/>
  <c r="C76" s="1"/>
  <c r="N74"/>
  <c r="C74" s="1"/>
  <c r="N72"/>
  <c r="C72" s="1"/>
  <c r="N70"/>
  <c r="C70" s="1"/>
  <c r="N68"/>
  <c r="C68" s="1"/>
  <c r="N66"/>
  <c r="C66" s="1"/>
  <c r="N64"/>
  <c r="C64" s="1"/>
  <c r="N62"/>
  <c r="C62" s="1"/>
  <c r="N60"/>
  <c r="C60" s="1"/>
  <c r="N58"/>
  <c r="C58" s="1"/>
  <c r="N56"/>
  <c r="C56" s="1"/>
  <c r="N54"/>
  <c r="C54" s="1"/>
  <c r="N52"/>
  <c r="C52" s="1"/>
  <c r="N50"/>
  <c r="C50" s="1"/>
  <c r="N48"/>
  <c r="C48" s="1"/>
  <c r="N46"/>
  <c r="C46" s="1"/>
  <c r="N44"/>
  <c r="C44" s="1"/>
  <c r="N42"/>
  <c r="C42" s="1"/>
  <c r="N40"/>
  <c r="C40" s="1"/>
  <c r="N38"/>
  <c r="C38" s="1"/>
  <c r="N36"/>
  <c r="C36" s="1"/>
  <c r="N34"/>
  <c r="C34" s="1"/>
  <c r="N32"/>
  <c r="C32" s="1"/>
  <c r="N30"/>
  <c r="C30" s="1"/>
  <c r="N28"/>
  <c r="C28" s="1"/>
  <c r="N26"/>
  <c r="C26" s="1"/>
  <c r="N24"/>
  <c r="C24" s="1"/>
  <c r="N22"/>
  <c r="C22" s="1"/>
  <c r="N20"/>
  <c r="C20" s="1"/>
  <c r="N18"/>
  <c r="C18" s="1"/>
  <c r="N16"/>
  <c r="C16" s="1"/>
  <c r="N14"/>
  <c r="C14" s="1"/>
  <c r="N12"/>
  <c r="C12" s="1"/>
  <c r="N10"/>
  <c r="C10" s="1"/>
  <c r="N109" l="1"/>
  <c r="K4" s="1"/>
  <c r="C8"/>
</calcChain>
</file>

<file path=xl/sharedStrings.xml><?xml version="1.0" encoding="utf-8"?>
<sst xmlns="http://schemas.openxmlformats.org/spreadsheetml/2006/main" count="37" uniqueCount="34">
  <si>
    <t>Efterfrågan per år</t>
  </si>
  <si>
    <t>Pris per styck</t>
  </si>
  <si>
    <t>Multippel-kvantitet</t>
  </si>
  <si>
    <t>Lagerhållningsfaktor</t>
  </si>
  <si>
    <t>Beräknad orderkvantitet</t>
  </si>
  <si>
    <t>Rekommenderad orderkvantitet</t>
  </si>
  <si>
    <t xml:space="preserve">Kolumn B:   Uppskattad efterfrågan i styck per år </t>
  </si>
  <si>
    <t>Artikelnummer</t>
  </si>
  <si>
    <t>Maila stig-arne.mattsson@swipnet.se om det uppstår problem.</t>
  </si>
  <si>
    <t>Beräkna ekonomisk orderkvantitet med givet antal order per år  -  Dataunderlag</t>
  </si>
  <si>
    <t>Ordersärkostnad</t>
  </si>
  <si>
    <t>Tillåtet antal order per år</t>
  </si>
  <si>
    <t>Antal order per år</t>
  </si>
  <si>
    <t>Totalt antal order</t>
  </si>
  <si>
    <t>Totalt antal order per år</t>
  </si>
  <si>
    <t>Lagerstyrningsakademin</t>
  </si>
  <si>
    <t>Cell C4:  Lagerhållningsfaktorn i procent</t>
  </si>
  <si>
    <t>Kolumn C:   Pris per styck</t>
  </si>
  <si>
    <t xml:space="preserve">Kolumn D:   Avser den multipelkvantitet som den beräknade ekonomiska orderkvantiteten önskas avrundas till. Det kan exempelvis avse förpackningskvantitet eller kvantitet på en full lastpall. Om den beräknade orderkvantiteten är 71 stycken och förpackningskvantiteten 20 stycken kommer rekommenderad orderkvantitet att bli 80 stycken </t>
  </si>
  <si>
    <t>Cell B4:   Ordersärkostnad, dvs kostnad för att genomföra en anskaffningsprocess från beställning till inleverans och inläggning i lager. Börja med ett godtyckligt valt tal som startvärde för en gemensam ordersärkostnad</t>
  </si>
  <si>
    <t>Cell F4:   Ange här det maximala antal order per år som du vill kunna hantera för artiklarna i stickprovet</t>
  </si>
  <si>
    <t xml:space="preserve">© Stig-Arne Mattsson  </t>
  </si>
  <si>
    <t>Beräkna ekonomisk orderkvantitet med givet antal order per år -  Resultat</t>
  </si>
  <si>
    <t>Obligatoriska uppgifter</t>
  </si>
  <si>
    <t>I blad 'Data' kan du registrera de datauppgifter som krävs för att utföra beräkningarna. De uppgifter som finns där redan är endast exempel för att illustrera användningen av Excelmodellen och kan tas bort.</t>
  </si>
  <si>
    <t>I blad 'Resultat' visas också de beräknade och rekommenderade orderkvantiteterna. De rekommenderade orderkvantiteterna avser de orderkvantiteter som erhålls om man avrundar den beräknade ekonomiska orderkvantiteten till hela multipelkvantiteter.</t>
  </si>
  <si>
    <t>Ekonomisk orderkvantitet</t>
  </si>
  <si>
    <t>I blad 'Resultat' visas de beräknade och rekommenderade orderkvantiteterna så att antalet order per år inte överskrider ett valt antal.</t>
  </si>
  <si>
    <t>Cell K4:   Visar det antal order som man sammanlagt får för artiklarna i stickprovet om man använder den ordersärkostnad som angetts i cell B4</t>
  </si>
  <si>
    <t>Ändra ordersärkostnadsuppgiften i cell B4 tills antalet order i cell K4 blir ungefärligen lika med antalet order i cell F4.</t>
  </si>
  <si>
    <t>Nedan beskrivs hur du kan använda metoden på ett stickprov på upp till 100 artiklar. Mer detaljerade anvisningar om metodens egenskaper och hur den kan användas finns i Handbok i materialstyrning, avsnitt D13, som kan laddas ner på den här hemsidan.</t>
  </si>
  <si>
    <t>Avsikten med "Prova på att beräkna ekonomisk orderkvantitet utan att känna till ordersärkostnader" är att illustrera vad det innebär att beräkna orderkvantiteter så optimalt som möjligt utan att känna till ordersärkostnader och när man maximalt vill/kan hantera ett visst antal order per år.</t>
  </si>
  <si>
    <t xml:space="preserve">                                   Bestämma ekonomisk orderkvantitet</t>
  </si>
  <si>
    <t xml:space="preserve">                                   utan att känna till ordersärkostnader</t>
  </si>
</sst>
</file>

<file path=xl/styles.xml><?xml version="1.0" encoding="utf-8"?>
<styleSheet xmlns="http://schemas.openxmlformats.org/spreadsheetml/2006/main">
  <numFmts count="2">
    <numFmt numFmtId="164" formatCode="#,##0.0"/>
    <numFmt numFmtId="165" formatCode="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4" fillId="0" borderId="0" xfId="0" applyFont="1"/>
    <xf numFmtId="1" fontId="0" fillId="0" borderId="0" xfId="0" applyNumberFormat="1"/>
    <xf numFmtId="0" fontId="3" fillId="0" borderId="0" xfId="0" applyFont="1" applyFill="1"/>
    <xf numFmtId="0" fontId="0" fillId="0" borderId="0" xfId="0" applyFill="1"/>
    <xf numFmtId="0" fontId="5" fillId="0" borderId="0" xfId="0" applyFont="1" applyFill="1"/>
    <xf numFmtId="164" fontId="0" fillId="0" borderId="0" xfId="0" applyNumberFormat="1"/>
    <xf numFmtId="0" fontId="6" fillId="0" borderId="0" xfId="0" applyFont="1"/>
    <xf numFmtId="0" fontId="0" fillId="3" borderId="0" xfId="0" applyFill="1"/>
    <xf numFmtId="3" fontId="0" fillId="0" borderId="0" xfId="0" applyNumberFormat="1" applyFill="1"/>
    <xf numFmtId="0" fontId="0" fillId="4" borderId="0" xfId="0" applyFill="1"/>
    <xf numFmtId="165" fontId="0" fillId="0" borderId="0" xfId="0" applyNumberFormat="1"/>
    <xf numFmtId="0" fontId="0" fillId="4" borderId="0" xfId="0" applyFill="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9525</xdr:rowOff>
    </xdr:from>
    <xdr:to>
      <xdr:col>1</xdr:col>
      <xdr:colOff>1876425</xdr:colOff>
      <xdr:row>4</xdr:row>
      <xdr:rowOff>39501</xdr:rowOff>
    </xdr:to>
    <xdr:grpSp>
      <xdr:nvGrpSpPr>
        <xdr:cNvPr id="21" name="Grupp 20"/>
        <xdr:cNvGrpSpPr/>
      </xdr:nvGrpSpPr>
      <xdr:grpSpPr>
        <a:xfrm>
          <a:off x="295275" y="200025"/>
          <a:ext cx="1885950" cy="887226"/>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B31"/>
  <sheetViews>
    <sheetView showGridLines="0" tabSelected="1" workbookViewId="0">
      <selection activeCell="B4" sqref="B4"/>
    </sheetView>
  </sheetViews>
  <sheetFormatPr defaultRowHeight="15"/>
  <cols>
    <col min="1" max="1" width="4.5703125" customWidth="1"/>
    <col min="2" max="2" width="87.5703125" customWidth="1"/>
  </cols>
  <sheetData>
    <row r="3" spans="2:2" ht="26.25">
      <c r="B3" s="1" t="s">
        <v>32</v>
      </c>
    </row>
    <row r="4" spans="2:2" ht="26.25">
      <c r="B4" s="1" t="s">
        <v>33</v>
      </c>
    </row>
    <row r="5" spans="2:2" ht="18.75">
      <c r="B5" s="7" t="s">
        <v>15</v>
      </c>
    </row>
    <row r="6" spans="2:2" ht="18.75">
      <c r="B6" s="7"/>
    </row>
    <row r="8" spans="2:2" ht="63">
      <c r="B8" s="6" t="s">
        <v>31</v>
      </c>
    </row>
    <row r="10" spans="2:2" ht="45">
      <c r="B10" s="5" t="s">
        <v>30</v>
      </c>
    </row>
    <row r="11" spans="2:2">
      <c r="B11" s="5"/>
    </row>
    <row r="12" spans="2:2" ht="45">
      <c r="B12" s="5" t="s">
        <v>24</v>
      </c>
    </row>
    <row r="13" spans="2:2">
      <c r="B13" s="5"/>
    </row>
    <row r="14" spans="2:2">
      <c r="B14" t="s">
        <v>16</v>
      </c>
    </row>
    <row r="15" spans="2:2">
      <c r="B15" s="5" t="s">
        <v>6</v>
      </c>
    </row>
    <row r="16" spans="2:2">
      <c r="B16" s="5" t="s">
        <v>17</v>
      </c>
    </row>
    <row r="17" spans="2:2" ht="60">
      <c r="B17" s="5" t="s">
        <v>18</v>
      </c>
    </row>
    <row r="19" spans="2:2" ht="30">
      <c r="B19" s="5" t="s">
        <v>27</v>
      </c>
    </row>
    <row r="20" spans="2:2">
      <c r="B20" s="5"/>
    </row>
    <row r="21" spans="2:2" s="5" customFormat="1" ht="45">
      <c r="B21" s="5" t="s">
        <v>19</v>
      </c>
    </row>
    <row r="22" spans="2:2" ht="30">
      <c r="B22" s="5" t="s">
        <v>20</v>
      </c>
    </row>
    <row r="23" spans="2:2" ht="30">
      <c r="B23" s="5" t="s">
        <v>28</v>
      </c>
    </row>
    <row r="24" spans="2:2">
      <c r="B24" s="5"/>
    </row>
    <row r="25" spans="2:2" ht="45">
      <c r="B25" s="5" t="s">
        <v>25</v>
      </c>
    </row>
    <row r="26" spans="2:2">
      <c r="B26" s="5"/>
    </row>
    <row r="27" spans="2:2" ht="30">
      <c r="B27" s="5" t="s">
        <v>29</v>
      </c>
    </row>
    <row r="29" spans="2:2">
      <c r="B29" s="5" t="s">
        <v>8</v>
      </c>
    </row>
    <row r="31" spans="2:2">
      <c r="B31" s="13" t="s">
        <v>21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K257"/>
  <sheetViews>
    <sheetView topLeftCell="A3" workbookViewId="0"/>
  </sheetViews>
  <sheetFormatPr defaultRowHeight="15"/>
  <cols>
    <col min="1" max="1" width="15.5703125" customWidth="1"/>
    <col min="2" max="2" width="11" customWidth="1"/>
    <col min="3" max="4" width="10.42578125" customWidth="1"/>
    <col min="11" max="11" width="11.5703125" customWidth="1"/>
  </cols>
  <sheetData>
    <row r="2" spans="1:11" ht="15.75">
      <c r="A2" s="2" t="s">
        <v>9</v>
      </c>
      <c r="B2" s="3"/>
      <c r="C2" s="3"/>
      <c r="D2" s="3"/>
      <c r="E2" s="3"/>
      <c r="F2" s="3"/>
      <c r="G2" s="3"/>
      <c r="H2" s="3"/>
      <c r="J2" s="16" t="s">
        <v>23</v>
      </c>
      <c r="K2" s="16"/>
    </row>
    <row r="4" spans="1:11">
      <c r="A4" t="s">
        <v>3</v>
      </c>
      <c r="C4" s="16">
        <v>20</v>
      </c>
      <c r="D4" s="10"/>
      <c r="E4" s="10"/>
      <c r="F4" s="10"/>
      <c r="G4" s="10"/>
    </row>
    <row r="6" spans="1:11" ht="30">
      <c r="A6" s="4" t="s">
        <v>7</v>
      </c>
      <c r="B6" s="18" t="s">
        <v>0</v>
      </c>
      <c r="C6" s="18" t="s">
        <v>1</v>
      </c>
      <c r="D6" s="4" t="s">
        <v>2</v>
      </c>
    </row>
    <row r="8" spans="1:11">
      <c r="A8">
        <v>1</v>
      </c>
      <c r="B8" s="8">
        <v>1967.92</v>
      </c>
      <c r="C8">
        <v>98</v>
      </c>
      <c r="D8">
        <v>10</v>
      </c>
    </row>
    <row r="9" spans="1:11">
      <c r="A9">
        <v>2</v>
      </c>
      <c r="B9" s="8">
        <v>145.6</v>
      </c>
      <c r="C9">
        <v>2022</v>
      </c>
      <c r="D9">
        <v>10</v>
      </c>
    </row>
    <row r="10" spans="1:11">
      <c r="A10">
        <v>3</v>
      </c>
      <c r="B10" s="8">
        <v>164.16</v>
      </c>
      <c r="C10">
        <v>6700</v>
      </c>
      <c r="D10">
        <v>10</v>
      </c>
    </row>
    <row r="11" spans="1:11">
      <c r="A11">
        <v>4</v>
      </c>
      <c r="B11" s="8">
        <v>2959.36</v>
      </c>
      <c r="C11">
        <v>148</v>
      </c>
      <c r="D11">
        <v>10</v>
      </c>
    </row>
    <row r="12" spans="1:11">
      <c r="A12">
        <v>5</v>
      </c>
      <c r="B12" s="8">
        <v>2167.2399999999998</v>
      </c>
      <c r="C12">
        <v>535</v>
      </c>
      <c r="D12">
        <v>10</v>
      </c>
    </row>
    <row r="13" spans="1:11">
      <c r="A13">
        <v>6</v>
      </c>
      <c r="B13" s="8">
        <v>37.200000000000003</v>
      </c>
      <c r="C13">
        <v>1518</v>
      </c>
      <c r="D13">
        <v>10</v>
      </c>
    </row>
    <row r="14" spans="1:11">
      <c r="A14">
        <v>7</v>
      </c>
      <c r="B14" s="8">
        <v>627.79999999999995</v>
      </c>
      <c r="C14">
        <v>56</v>
      </c>
      <c r="D14">
        <v>10</v>
      </c>
    </row>
    <row r="15" spans="1:11">
      <c r="A15">
        <v>8</v>
      </c>
      <c r="B15" s="8">
        <v>131.4</v>
      </c>
      <c r="C15">
        <v>420</v>
      </c>
      <c r="D15">
        <v>10</v>
      </c>
    </row>
    <row r="16" spans="1:11">
      <c r="A16">
        <v>9</v>
      </c>
      <c r="B16" s="8">
        <v>140.19999999999999</v>
      </c>
      <c r="C16">
        <v>358</v>
      </c>
      <c r="D16">
        <v>10</v>
      </c>
    </row>
    <row r="17" spans="1:4">
      <c r="A17">
        <v>10</v>
      </c>
      <c r="B17" s="8">
        <v>1192.68</v>
      </c>
      <c r="C17">
        <v>17</v>
      </c>
      <c r="D17">
        <v>10</v>
      </c>
    </row>
    <row r="18" spans="1:4">
      <c r="A18">
        <v>11</v>
      </c>
      <c r="B18" s="8">
        <v>160.72</v>
      </c>
      <c r="C18">
        <v>106</v>
      </c>
      <c r="D18">
        <v>10</v>
      </c>
    </row>
    <row r="19" spans="1:4">
      <c r="A19">
        <v>12</v>
      </c>
      <c r="B19" s="8">
        <v>9.84</v>
      </c>
      <c r="C19">
        <v>4920</v>
      </c>
      <c r="D19">
        <v>10</v>
      </c>
    </row>
    <row r="20" spans="1:4">
      <c r="A20">
        <v>13</v>
      </c>
      <c r="B20" s="8">
        <v>62.8</v>
      </c>
      <c r="C20">
        <v>1256</v>
      </c>
      <c r="D20">
        <v>10</v>
      </c>
    </row>
    <row r="21" spans="1:4">
      <c r="A21">
        <v>14</v>
      </c>
      <c r="B21" s="8">
        <v>384.76</v>
      </c>
      <c r="C21">
        <v>182</v>
      </c>
      <c r="D21">
        <v>10</v>
      </c>
    </row>
    <row r="22" spans="1:4">
      <c r="A22">
        <v>15</v>
      </c>
      <c r="B22" s="8">
        <v>106.68</v>
      </c>
      <c r="C22">
        <v>948</v>
      </c>
      <c r="D22">
        <v>10</v>
      </c>
    </row>
    <row r="23" spans="1:4">
      <c r="A23">
        <v>16</v>
      </c>
      <c r="B23" s="8">
        <v>266.2</v>
      </c>
      <c r="C23">
        <v>231</v>
      </c>
      <c r="D23">
        <v>10</v>
      </c>
    </row>
    <row r="24" spans="1:4">
      <c r="A24">
        <v>17</v>
      </c>
      <c r="B24" s="8">
        <v>118.48</v>
      </c>
      <c r="C24">
        <v>1958</v>
      </c>
      <c r="D24">
        <v>10</v>
      </c>
    </row>
    <row r="25" spans="1:4">
      <c r="A25">
        <v>18</v>
      </c>
      <c r="B25" s="8">
        <v>22</v>
      </c>
      <c r="C25">
        <v>440</v>
      </c>
      <c r="D25">
        <v>10</v>
      </c>
    </row>
    <row r="26" spans="1:4">
      <c r="A26">
        <v>19</v>
      </c>
      <c r="B26" s="8">
        <v>263</v>
      </c>
      <c r="C26">
        <v>406</v>
      </c>
      <c r="D26">
        <v>10</v>
      </c>
    </row>
    <row r="27" spans="1:4">
      <c r="A27">
        <v>20</v>
      </c>
      <c r="B27" s="8">
        <v>4</v>
      </c>
      <c r="C27">
        <v>8000</v>
      </c>
      <c r="D27">
        <v>10</v>
      </c>
    </row>
    <row r="28" spans="1:4">
      <c r="A28">
        <v>21</v>
      </c>
      <c r="B28" s="8">
        <v>37.76</v>
      </c>
      <c r="C28">
        <v>336</v>
      </c>
      <c r="D28">
        <v>10</v>
      </c>
    </row>
    <row r="29" spans="1:4">
      <c r="A29">
        <v>22</v>
      </c>
      <c r="B29" s="8">
        <v>74.56</v>
      </c>
      <c r="C29">
        <v>1036</v>
      </c>
      <c r="D29">
        <v>10</v>
      </c>
    </row>
    <row r="30" spans="1:4">
      <c r="A30">
        <v>23</v>
      </c>
      <c r="B30" s="8">
        <v>145.63999999999999</v>
      </c>
      <c r="C30">
        <v>660</v>
      </c>
      <c r="D30">
        <v>10</v>
      </c>
    </row>
    <row r="31" spans="1:4">
      <c r="A31">
        <v>24</v>
      </c>
      <c r="B31" s="8">
        <v>101.4</v>
      </c>
      <c r="C31">
        <v>2028</v>
      </c>
      <c r="D31">
        <v>10</v>
      </c>
    </row>
    <row r="32" spans="1:4">
      <c r="A32">
        <v>25</v>
      </c>
      <c r="B32" s="8">
        <v>62.4</v>
      </c>
      <c r="C32">
        <v>1248</v>
      </c>
      <c r="D32">
        <v>10</v>
      </c>
    </row>
    <row r="33" spans="1:4">
      <c r="A33">
        <v>26</v>
      </c>
      <c r="B33" s="8">
        <v>9.7200000000000006</v>
      </c>
      <c r="C33">
        <v>4860</v>
      </c>
      <c r="D33">
        <v>10</v>
      </c>
    </row>
    <row r="34" spans="1:4">
      <c r="A34">
        <v>27</v>
      </c>
      <c r="B34" s="8">
        <v>3</v>
      </c>
      <c r="C34">
        <v>6000</v>
      </c>
      <c r="D34">
        <v>10</v>
      </c>
    </row>
    <row r="35" spans="1:4">
      <c r="A35">
        <v>28</v>
      </c>
      <c r="B35" s="8">
        <v>1359.84</v>
      </c>
      <c r="C35">
        <v>12</v>
      </c>
      <c r="D35">
        <v>10</v>
      </c>
    </row>
    <row r="36" spans="1:4">
      <c r="A36">
        <v>29</v>
      </c>
      <c r="B36" s="8">
        <v>7.64</v>
      </c>
      <c r="C36">
        <v>3820</v>
      </c>
      <c r="D36">
        <v>10</v>
      </c>
    </row>
    <row r="37" spans="1:4">
      <c r="A37">
        <v>30</v>
      </c>
      <c r="B37" s="8">
        <v>1265.4000000000001</v>
      </c>
      <c r="C37">
        <v>78</v>
      </c>
      <c r="D37">
        <v>10</v>
      </c>
    </row>
    <row r="38" spans="1:4">
      <c r="A38">
        <v>31</v>
      </c>
      <c r="B38" s="8">
        <v>14</v>
      </c>
      <c r="C38">
        <v>3111</v>
      </c>
      <c r="D38">
        <v>10</v>
      </c>
    </row>
    <row r="39" spans="1:4">
      <c r="A39">
        <v>32</v>
      </c>
      <c r="B39" s="8">
        <v>588.4</v>
      </c>
      <c r="C39">
        <v>82</v>
      </c>
      <c r="D39">
        <v>10</v>
      </c>
    </row>
    <row r="40" spans="1:4">
      <c r="A40">
        <v>33</v>
      </c>
      <c r="B40" s="8">
        <v>793.28</v>
      </c>
      <c r="C40">
        <v>248</v>
      </c>
      <c r="D40">
        <v>10</v>
      </c>
    </row>
    <row r="41" spans="1:4">
      <c r="A41">
        <v>34</v>
      </c>
      <c r="B41" s="8">
        <v>2110.88</v>
      </c>
      <c r="C41">
        <v>29</v>
      </c>
      <c r="D41">
        <v>10</v>
      </c>
    </row>
    <row r="42" spans="1:4">
      <c r="A42">
        <v>35</v>
      </c>
      <c r="B42" s="8">
        <v>2466.08</v>
      </c>
      <c r="C42">
        <v>29</v>
      </c>
      <c r="D42">
        <v>10</v>
      </c>
    </row>
    <row r="43" spans="1:4">
      <c r="A43">
        <v>36</v>
      </c>
      <c r="B43" s="8">
        <v>1309.3599999999999</v>
      </c>
      <c r="C43">
        <v>21</v>
      </c>
      <c r="D43">
        <v>10</v>
      </c>
    </row>
    <row r="44" spans="1:4">
      <c r="A44">
        <v>37</v>
      </c>
      <c r="B44" s="8">
        <v>201.24</v>
      </c>
      <c r="C44">
        <v>95</v>
      </c>
      <c r="D44">
        <v>10</v>
      </c>
    </row>
    <row r="45" spans="1:4">
      <c r="A45">
        <v>38</v>
      </c>
      <c r="B45" s="8">
        <v>1331.2</v>
      </c>
      <c r="C45">
        <v>19</v>
      </c>
      <c r="D45">
        <v>10</v>
      </c>
    </row>
    <row r="46" spans="1:4">
      <c r="A46">
        <v>39</v>
      </c>
      <c r="B46" s="8">
        <v>63.88</v>
      </c>
      <c r="C46">
        <v>1996</v>
      </c>
      <c r="D46">
        <v>10</v>
      </c>
    </row>
    <row r="47" spans="1:4">
      <c r="A47">
        <v>40</v>
      </c>
      <c r="B47" s="8">
        <v>292.12</v>
      </c>
      <c r="C47">
        <v>243</v>
      </c>
      <c r="D47">
        <v>10</v>
      </c>
    </row>
    <row r="48" spans="1:4">
      <c r="A48">
        <v>41</v>
      </c>
      <c r="B48" s="8">
        <v>329.8</v>
      </c>
      <c r="C48">
        <v>538</v>
      </c>
      <c r="D48">
        <v>10</v>
      </c>
    </row>
    <row r="49" spans="1:4">
      <c r="A49">
        <v>42</v>
      </c>
      <c r="B49" s="8">
        <v>2560.6799999999998</v>
      </c>
      <c r="C49">
        <v>10</v>
      </c>
      <c r="D49">
        <v>10</v>
      </c>
    </row>
    <row r="50" spans="1:4">
      <c r="A50">
        <v>43</v>
      </c>
      <c r="B50" s="8">
        <v>716</v>
      </c>
      <c r="C50">
        <v>64</v>
      </c>
      <c r="D50">
        <v>10</v>
      </c>
    </row>
    <row r="51" spans="1:4">
      <c r="A51">
        <v>44</v>
      </c>
      <c r="B51" s="8">
        <v>147.63999999999999</v>
      </c>
      <c r="C51">
        <v>134</v>
      </c>
      <c r="D51">
        <v>10</v>
      </c>
    </row>
    <row r="52" spans="1:4">
      <c r="A52">
        <v>45</v>
      </c>
      <c r="B52" s="8">
        <v>213.04</v>
      </c>
      <c r="C52">
        <v>101</v>
      </c>
      <c r="D52">
        <v>10</v>
      </c>
    </row>
    <row r="53" spans="1:4">
      <c r="A53">
        <v>46</v>
      </c>
      <c r="B53" s="8">
        <v>298.95999999999998</v>
      </c>
      <c r="C53">
        <v>260</v>
      </c>
      <c r="D53">
        <v>10</v>
      </c>
    </row>
    <row r="54" spans="1:4">
      <c r="A54">
        <v>47</v>
      </c>
      <c r="B54" s="8">
        <v>87.6</v>
      </c>
      <c r="C54">
        <v>1752</v>
      </c>
      <c r="D54">
        <v>10</v>
      </c>
    </row>
    <row r="55" spans="1:4">
      <c r="A55">
        <v>48</v>
      </c>
      <c r="B55" s="8">
        <v>149.24</v>
      </c>
      <c r="C55">
        <v>355</v>
      </c>
      <c r="D55">
        <v>10</v>
      </c>
    </row>
    <row r="56" spans="1:4">
      <c r="A56">
        <v>49</v>
      </c>
      <c r="B56" s="8">
        <v>342.2</v>
      </c>
      <c r="C56">
        <v>388</v>
      </c>
      <c r="D56">
        <v>10</v>
      </c>
    </row>
    <row r="57" spans="1:4">
      <c r="A57">
        <v>50</v>
      </c>
      <c r="B57" s="8">
        <v>530.91999999999996</v>
      </c>
      <c r="C57">
        <v>63</v>
      </c>
      <c r="D57">
        <v>10</v>
      </c>
    </row>
    <row r="58" spans="1:4">
      <c r="A58">
        <v>51</v>
      </c>
      <c r="B58" s="8">
        <v>340.96</v>
      </c>
      <c r="C58">
        <v>189</v>
      </c>
      <c r="D58">
        <v>10</v>
      </c>
    </row>
    <row r="59" spans="1:4">
      <c r="A59">
        <v>52</v>
      </c>
      <c r="B59" s="8">
        <v>799.8</v>
      </c>
      <c r="C59">
        <v>55</v>
      </c>
      <c r="D59">
        <v>10</v>
      </c>
    </row>
    <row r="60" spans="1:4">
      <c r="A60">
        <v>53</v>
      </c>
      <c r="B60" s="8">
        <v>1713.08</v>
      </c>
      <c r="C60">
        <v>71</v>
      </c>
      <c r="D60">
        <v>10</v>
      </c>
    </row>
    <row r="61" spans="1:4">
      <c r="A61">
        <v>54</v>
      </c>
      <c r="B61" s="8">
        <v>259.39999999999998</v>
      </c>
      <c r="C61">
        <v>144</v>
      </c>
      <c r="D61">
        <v>10</v>
      </c>
    </row>
    <row r="62" spans="1:4">
      <c r="A62">
        <v>55</v>
      </c>
      <c r="B62" s="8">
        <v>4686.5200000000004</v>
      </c>
      <c r="C62">
        <v>12</v>
      </c>
      <c r="D62">
        <v>10</v>
      </c>
    </row>
    <row r="63" spans="1:4">
      <c r="A63">
        <v>56</v>
      </c>
      <c r="B63" s="8">
        <v>550.91999999999996</v>
      </c>
      <c r="C63">
        <v>153</v>
      </c>
      <c r="D63">
        <v>10</v>
      </c>
    </row>
    <row r="64" spans="1:4">
      <c r="A64">
        <v>57</v>
      </c>
      <c r="B64" s="8">
        <v>11.6</v>
      </c>
      <c r="C64">
        <v>644</v>
      </c>
      <c r="D64">
        <v>10</v>
      </c>
    </row>
    <row r="65" spans="1:4">
      <c r="A65">
        <v>58</v>
      </c>
      <c r="B65" s="8">
        <v>341.48</v>
      </c>
      <c r="C65">
        <v>68</v>
      </c>
      <c r="D65">
        <v>10</v>
      </c>
    </row>
    <row r="66" spans="1:4">
      <c r="A66">
        <v>59</v>
      </c>
      <c r="B66" s="8">
        <v>154.19999999999999</v>
      </c>
      <c r="C66">
        <v>140</v>
      </c>
      <c r="D66">
        <v>10</v>
      </c>
    </row>
    <row r="67" spans="1:4">
      <c r="A67">
        <v>60</v>
      </c>
      <c r="B67" s="8">
        <v>344.24</v>
      </c>
      <c r="C67">
        <v>35</v>
      </c>
      <c r="D67">
        <v>10</v>
      </c>
    </row>
    <row r="68" spans="1:4">
      <c r="A68">
        <v>61</v>
      </c>
      <c r="B68" s="8">
        <v>3377.08</v>
      </c>
      <c r="C68">
        <v>12</v>
      </c>
      <c r="D68">
        <v>10</v>
      </c>
    </row>
    <row r="69" spans="1:4">
      <c r="A69">
        <v>62</v>
      </c>
      <c r="B69" s="8">
        <v>1741.84</v>
      </c>
      <c r="C69">
        <v>23</v>
      </c>
      <c r="D69">
        <v>10</v>
      </c>
    </row>
    <row r="70" spans="1:4">
      <c r="A70">
        <v>63</v>
      </c>
      <c r="B70" s="8">
        <v>1285.5999999999999</v>
      </c>
      <c r="C70">
        <v>27</v>
      </c>
      <c r="D70">
        <v>10</v>
      </c>
    </row>
    <row r="71" spans="1:4">
      <c r="A71">
        <v>64</v>
      </c>
      <c r="B71" s="8">
        <v>3292.8</v>
      </c>
      <c r="C71">
        <v>18</v>
      </c>
      <c r="D71">
        <v>10</v>
      </c>
    </row>
    <row r="72" spans="1:4">
      <c r="A72">
        <v>65</v>
      </c>
      <c r="B72" s="8">
        <v>1825.88</v>
      </c>
      <c r="C72">
        <v>28</v>
      </c>
      <c r="D72">
        <v>10</v>
      </c>
    </row>
    <row r="73" spans="1:4">
      <c r="A73">
        <v>66</v>
      </c>
      <c r="B73" s="8">
        <v>1448.88</v>
      </c>
      <c r="C73">
        <v>34</v>
      </c>
      <c r="D73">
        <v>10</v>
      </c>
    </row>
    <row r="74" spans="1:4">
      <c r="A74">
        <v>67</v>
      </c>
      <c r="B74" s="8">
        <v>766.64</v>
      </c>
      <c r="C74">
        <v>32</v>
      </c>
      <c r="D74">
        <v>10</v>
      </c>
    </row>
    <row r="75" spans="1:4">
      <c r="A75">
        <v>68</v>
      </c>
      <c r="B75" s="8">
        <v>1615.48</v>
      </c>
      <c r="C75">
        <v>16</v>
      </c>
      <c r="D75">
        <v>10</v>
      </c>
    </row>
    <row r="76" spans="1:4">
      <c r="A76">
        <v>69</v>
      </c>
      <c r="B76" s="8">
        <v>1035.6400000000001</v>
      </c>
      <c r="C76">
        <v>43</v>
      </c>
      <c r="D76">
        <v>10</v>
      </c>
    </row>
    <row r="77" spans="1:4">
      <c r="A77">
        <v>70</v>
      </c>
      <c r="B77" s="8">
        <v>185.08</v>
      </c>
      <c r="C77">
        <v>302</v>
      </c>
      <c r="D77">
        <v>10</v>
      </c>
    </row>
    <row r="78" spans="1:4">
      <c r="A78">
        <v>71</v>
      </c>
      <c r="B78" s="8">
        <v>79.12</v>
      </c>
      <c r="C78">
        <v>188</v>
      </c>
      <c r="D78">
        <v>10</v>
      </c>
    </row>
    <row r="79" spans="1:4">
      <c r="A79">
        <v>72</v>
      </c>
      <c r="B79" s="8">
        <v>1222.3599999999999</v>
      </c>
      <c r="C79">
        <v>31</v>
      </c>
      <c r="D79">
        <v>10</v>
      </c>
    </row>
    <row r="80" spans="1:4">
      <c r="A80">
        <v>73</v>
      </c>
      <c r="B80" s="8">
        <v>13.48</v>
      </c>
      <c r="C80">
        <v>1078</v>
      </c>
      <c r="D80">
        <v>10</v>
      </c>
    </row>
    <row r="81" spans="1:4">
      <c r="A81">
        <v>74</v>
      </c>
      <c r="B81" s="8">
        <v>688.6</v>
      </c>
      <c r="C81">
        <v>48</v>
      </c>
      <c r="D81">
        <v>10</v>
      </c>
    </row>
    <row r="82" spans="1:4">
      <c r="A82">
        <v>75</v>
      </c>
      <c r="B82" s="8">
        <v>13</v>
      </c>
      <c r="C82">
        <v>6500</v>
      </c>
      <c r="D82">
        <v>10</v>
      </c>
    </row>
    <row r="83" spans="1:4">
      <c r="A83">
        <v>76</v>
      </c>
      <c r="B83" s="8">
        <v>1560.04</v>
      </c>
      <c r="C83">
        <v>86</v>
      </c>
      <c r="D83">
        <v>10</v>
      </c>
    </row>
    <row r="84" spans="1:4">
      <c r="A84">
        <v>77</v>
      </c>
      <c r="B84" s="8">
        <v>28.2</v>
      </c>
      <c r="C84">
        <v>1567</v>
      </c>
      <c r="D84">
        <v>10</v>
      </c>
    </row>
    <row r="85" spans="1:4">
      <c r="A85">
        <v>78</v>
      </c>
      <c r="B85" s="8">
        <v>914.48</v>
      </c>
      <c r="C85">
        <v>108</v>
      </c>
      <c r="D85">
        <v>10</v>
      </c>
    </row>
    <row r="86" spans="1:4">
      <c r="A86">
        <v>79</v>
      </c>
      <c r="B86" s="8">
        <v>355.12</v>
      </c>
      <c r="C86">
        <v>284</v>
      </c>
      <c r="D86">
        <v>10</v>
      </c>
    </row>
    <row r="87" spans="1:4">
      <c r="A87">
        <v>80</v>
      </c>
      <c r="B87" s="8">
        <v>941.8</v>
      </c>
      <c r="C87">
        <v>14</v>
      </c>
      <c r="D87">
        <v>10</v>
      </c>
    </row>
    <row r="88" spans="1:4">
      <c r="A88">
        <v>81</v>
      </c>
      <c r="B88" s="8">
        <v>169.92</v>
      </c>
      <c r="C88">
        <v>235</v>
      </c>
      <c r="D88">
        <v>10</v>
      </c>
    </row>
    <row r="89" spans="1:4">
      <c r="A89">
        <v>82</v>
      </c>
      <c r="B89" s="8">
        <v>1504.16</v>
      </c>
      <c r="C89">
        <v>8</v>
      </c>
      <c r="D89">
        <v>10</v>
      </c>
    </row>
    <row r="90" spans="1:4">
      <c r="A90">
        <v>83</v>
      </c>
      <c r="B90" s="8">
        <v>3112.32</v>
      </c>
      <c r="C90">
        <v>215</v>
      </c>
      <c r="D90">
        <v>10</v>
      </c>
    </row>
    <row r="91" spans="1:4">
      <c r="A91">
        <v>84</v>
      </c>
      <c r="B91" s="8">
        <v>859.08</v>
      </c>
      <c r="C91">
        <v>331</v>
      </c>
      <c r="D91">
        <v>10</v>
      </c>
    </row>
    <row r="92" spans="1:4">
      <c r="A92">
        <v>85</v>
      </c>
      <c r="B92" s="8">
        <v>165.16</v>
      </c>
      <c r="C92">
        <v>393</v>
      </c>
      <c r="D92">
        <v>10</v>
      </c>
    </row>
    <row r="93" spans="1:4">
      <c r="A93">
        <v>86</v>
      </c>
      <c r="B93" s="8">
        <v>69.2</v>
      </c>
      <c r="C93">
        <v>154</v>
      </c>
      <c r="D93">
        <v>10</v>
      </c>
    </row>
    <row r="94" spans="1:4">
      <c r="A94">
        <v>87</v>
      </c>
      <c r="B94" s="8">
        <v>184.88</v>
      </c>
      <c r="C94">
        <v>191</v>
      </c>
      <c r="D94">
        <v>10</v>
      </c>
    </row>
    <row r="95" spans="1:4">
      <c r="A95">
        <v>88</v>
      </c>
      <c r="B95" s="8">
        <v>7974.16</v>
      </c>
      <c r="C95">
        <v>33</v>
      </c>
      <c r="D95">
        <v>10</v>
      </c>
    </row>
    <row r="96" spans="1:4">
      <c r="A96">
        <v>89</v>
      </c>
      <c r="B96" s="8">
        <v>2090.16</v>
      </c>
      <c r="C96">
        <v>20</v>
      </c>
      <c r="D96">
        <v>10</v>
      </c>
    </row>
    <row r="97" spans="1:4">
      <c r="A97">
        <v>90</v>
      </c>
      <c r="B97" s="8">
        <v>2395.84</v>
      </c>
      <c r="C97">
        <v>19</v>
      </c>
      <c r="D97">
        <v>10</v>
      </c>
    </row>
    <row r="98" spans="1:4">
      <c r="A98">
        <v>91</v>
      </c>
      <c r="B98" s="8">
        <v>57.6</v>
      </c>
      <c r="C98">
        <v>3200</v>
      </c>
      <c r="D98">
        <v>10</v>
      </c>
    </row>
    <row r="99" spans="1:4">
      <c r="A99">
        <v>92</v>
      </c>
      <c r="B99" s="8">
        <v>335.76</v>
      </c>
      <c r="C99">
        <v>222</v>
      </c>
      <c r="D99">
        <v>10</v>
      </c>
    </row>
    <row r="100" spans="1:4">
      <c r="A100">
        <v>93</v>
      </c>
      <c r="B100" s="8">
        <v>26.88</v>
      </c>
      <c r="C100">
        <v>3360</v>
      </c>
      <c r="D100">
        <v>10</v>
      </c>
    </row>
    <row r="101" spans="1:4">
      <c r="A101">
        <v>94</v>
      </c>
      <c r="B101" s="8">
        <v>236.44</v>
      </c>
      <c r="C101">
        <v>197</v>
      </c>
      <c r="D101">
        <v>10</v>
      </c>
    </row>
    <row r="102" spans="1:4">
      <c r="A102">
        <v>95</v>
      </c>
      <c r="B102" s="8">
        <v>10.48</v>
      </c>
      <c r="C102">
        <v>5240</v>
      </c>
      <c r="D102">
        <v>10</v>
      </c>
    </row>
    <row r="103" spans="1:4">
      <c r="A103">
        <v>96</v>
      </c>
      <c r="B103" s="8">
        <v>207.32</v>
      </c>
      <c r="C103">
        <v>180</v>
      </c>
      <c r="D103">
        <v>10</v>
      </c>
    </row>
    <row r="104" spans="1:4">
      <c r="A104">
        <v>97</v>
      </c>
      <c r="B104" s="8">
        <v>2881.84</v>
      </c>
      <c r="C104">
        <v>16</v>
      </c>
      <c r="D104">
        <v>10</v>
      </c>
    </row>
    <row r="105" spans="1:4">
      <c r="A105">
        <v>98</v>
      </c>
      <c r="B105" s="8">
        <v>3435.12</v>
      </c>
      <c r="C105">
        <v>21</v>
      </c>
      <c r="D105">
        <v>10</v>
      </c>
    </row>
    <row r="106" spans="1:4">
      <c r="A106">
        <v>99</v>
      </c>
      <c r="B106" s="8">
        <v>2062</v>
      </c>
      <c r="C106">
        <v>66</v>
      </c>
      <c r="D106">
        <v>10</v>
      </c>
    </row>
    <row r="107" spans="1:4">
      <c r="A107">
        <v>100</v>
      </c>
      <c r="B107" s="8">
        <v>267.56</v>
      </c>
      <c r="C107">
        <v>149</v>
      </c>
      <c r="D107">
        <v>10</v>
      </c>
    </row>
    <row r="108" spans="1:4">
      <c r="B108" s="8"/>
    </row>
    <row r="109" spans="1:4">
      <c r="B109" s="8"/>
    </row>
    <row r="110" spans="1:4">
      <c r="B110" s="8"/>
    </row>
    <row r="111" spans="1:4">
      <c r="B111" s="8"/>
    </row>
    <row r="112" spans="1:4">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O257"/>
  <sheetViews>
    <sheetView workbookViewId="0">
      <selection activeCell="K4" sqref="K4"/>
    </sheetView>
  </sheetViews>
  <sheetFormatPr defaultRowHeight="15"/>
  <cols>
    <col min="1" max="1" width="15.5703125" customWidth="1"/>
    <col min="2" max="2" width="16.5703125" customWidth="1"/>
    <col min="3" max="3" width="15.140625" customWidth="1"/>
    <col min="4" max="4" width="16.5703125" customWidth="1"/>
    <col min="13" max="13" width="14.7109375" customWidth="1"/>
    <col min="14" max="14" width="12" customWidth="1"/>
    <col min="15" max="15" width="17.42578125" customWidth="1"/>
  </cols>
  <sheetData>
    <row r="2" spans="1:15" ht="15.75">
      <c r="A2" s="2" t="s">
        <v>22</v>
      </c>
      <c r="B2" s="3"/>
      <c r="C2" s="3"/>
      <c r="D2" s="3"/>
      <c r="E2" s="3"/>
      <c r="F2" s="3"/>
      <c r="G2" s="10"/>
      <c r="H2" s="10"/>
    </row>
    <row r="3" spans="1:15" ht="15.75">
      <c r="A3" s="9"/>
      <c r="B3" s="10"/>
      <c r="C3" s="10"/>
      <c r="D3" s="10"/>
      <c r="E3" s="10"/>
      <c r="F3" s="10"/>
    </row>
    <row r="4" spans="1:15">
      <c r="A4" s="11" t="s">
        <v>10</v>
      </c>
      <c r="B4" s="16">
        <v>250</v>
      </c>
      <c r="C4" s="10"/>
      <c r="D4" s="10" t="s">
        <v>11</v>
      </c>
      <c r="F4" s="16">
        <v>500</v>
      </c>
      <c r="H4" s="14" t="s">
        <v>14</v>
      </c>
      <c r="I4" s="14"/>
      <c r="J4" s="14"/>
      <c r="K4" s="15">
        <f>N109</f>
        <v>542.32465127529269</v>
      </c>
    </row>
    <row r="6" spans="1:15" ht="30">
      <c r="A6" s="4" t="s">
        <v>7</v>
      </c>
      <c r="B6" s="4" t="s">
        <v>4</v>
      </c>
      <c r="C6" s="4" t="s">
        <v>12</v>
      </c>
      <c r="D6" s="4" t="s">
        <v>5</v>
      </c>
      <c r="M6" s="5" t="s">
        <v>26</v>
      </c>
      <c r="N6" s="5" t="s">
        <v>12</v>
      </c>
      <c r="O6" s="5" t="s">
        <v>5</v>
      </c>
    </row>
    <row r="8" spans="1:15">
      <c r="A8">
        <v>1</v>
      </c>
      <c r="B8">
        <f>M8</f>
        <v>224</v>
      </c>
      <c r="C8" s="17">
        <f t="shared" ref="C8:D8" si="0">N8</f>
        <v>8.7853571428571424</v>
      </c>
      <c r="D8">
        <f t="shared" si="0"/>
        <v>220</v>
      </c>
      <c r="M8">
        <f>IF(Data!B8&gt;0,INT(SQRT(2*Data!B8*B$4/Data!C8/Data!C$4*100)+0.5),"")</f>
        <v>224</v>
      </c>
      <c r="N8" s="12">
        <f>Data!B8/M8</f>
        <v>8.7853571428571424</v>
      </c>
      <c r="O8">
        <f>IF(Data!D8&gt;0,MAX(1,INT(M8/Data!D8+0.5))*Data!D8,M8)</f>
        <v>220</v>
      </c>
    </row>
    <row r="9" spans="1:15">
      <c r="A9">
        <v>2</v>
      </c>
      <c r="B9">
        <f t="shared" ref="B9:B72" si="1">M9</f>
        <v>13</v>
      </c>
      <c r="C9" s="17">
        <f t="shared" ref="C9:C72" si="2">N9</f>
        <v>11.2</v>
      </c>
      <c r="D9">
        <f t="shared" ref="D9:D72" si="3">O9</f>
        <v>10</v>
      </c>
      <c r="M9">
        <f>IF(Data!B9&gt;0,INT(SQRT(2*Data!B9*B$4/Data!C9/Data!C$4*100)+0.5),"")</f>
        <v>13</v>
      </c>
      <c r="N9" s="12">
        <f>Data!B9/M9</f>
        <v>11.2</v>
      </c>
      <c r="O9">
        <f>IF(Data!D9&gt;0,MAX(1,INT(M9/Data!D9+0.5))*Data!D9,M9)</f>
        <v>10</v>
      </c>
    </row>
    <row r="10" spans="1:15">
      <c r="A10">
        <v>3</v>
      </c>
      <c r="B10">
        <f t="shared" si="1"/>
        <v>8</v>
      </c>
      <c r="C10" s="17">
        <f t="shared" si="2"/>
        <v>20.52</v>
      </c>
      <c r="D10">
        <f t="shared" si="3"/>
        <v>10</v>
      </c>
      <c r="M10">
        <f>IF(Data!B10&gt;0,INT(SQRT(2*Data!B10*B$4/Data!C10/Data!C$4*100)+0.5),"")</f>
        <v>8</v>
      </c>
      <c r="N10" s="12">
        <f>Data!B10/M10</f>
        <v>20.52</v>
      </c>
      <c r="O10">
        <f>IF(Data!D10&gt;0,MAX(1,INT(M10/Data!D10+0.5))*Data!D10,M10)</f>
        <v>10</v>
      </c>
    </row>
    <row r="11" spans="1:15">
      <c r="A11">
        <v>4</v>
      </c>
      <c r="B11">
        <f t="shared" si="1"/>
        <v>224</v>
      </c>
      <c r="C11" s="17">
        <f t="shared" si="2"/>
        <v>13.211428571428572</v>
      </c>
      <c r="D11">
        <f t="shared" si="3"/>
        <v>220</v>
      </c>
      <c r="M11">
        <f>IF(Data!B11&gt;0,INT(SQRT(2*Data!B11*B$4/Data!C11/Data!C$4*100)+0.5),"")</f>
        <v>224</v>
      </c>
      <c r="N11" s="12">
        <f>Data!B11/M11</f>
        <v>13.211428571428572</v>
      </c>
      <c r="O11">
        <f>IF(Data!D11&gt;0,MAX(1,INT(M11/Data!D11+0.5))*Data!D11,M11)</f>
        <v>220</v>
      </c>
    </row>
    <row r="12" spans="1:15">
      <c r="A12">
        <v>5</v>
      </c>
      <c r="B12">
        <f t="shared" si="1"/>
        <v>101</v>
      </c>
      <c r="C12" s="17">
        <f t="shared" si="2"/>
        <v>21.457821782178215</v>
      </c>
      <c r="D12">
        <f t="shared" si="3"/>
        <v>100</v>
      </c>
      <c r="M12">
        <f>IF(Data!B12&gt;0,INT(SQRT(2*Data!B12*B$4/Data!C12/Data!C$4*100)+0.5),"")</f>
        <v>101</v>
      </c>
      <c r="N12" s="12">
        <f>Data!B12/M12</f>
        <v>21.457821782178215</v>
      </c>
      <c r="O12">
        <f>IF(Data!D12&gt;0,MAX(1,INT(M12/Data!D12+0.5))*Data!D12,M12)</f>
        <v>100</v>
      </c>
    </row>
    <row r="13" spans="1:15">
      <c r="A13">
        <v>6</v>
      </c>
      <c r="B13">
        <f t="shared" si="1"/>
        <v>8</v>
      </c>
      <c r="C13" s="17">
        <f t="shared" si="2"/>
        <v>4.6500000000000004</v>
      </c>
      <c r="D13">
        <f t="shared" si="3"/>
        <v>10</v>
      </c>
      <c r="M13">
        <f>IF(Data!B13&gt;0,INT(SQRT(2*Data!B13*B$4/Data!C13/Data!C$4*100)+0.5),"")</f>
        <v>8</v>
      </c>
      <c r="N13" s="12">
        <f>Data!B13/M13</f>
        <v>4.6500000000000004</v>
      </c>
      <c r="O13">
        <f>IF(Data!D13&gt;0,MAX(1,INT(M13/Data!D13+0.5))*Data!D13,M13)</f>
        <v>10</v>
      </c>
    </row>
    <row r="14" spans="1:15">
      <c r="A14">
        <v>7</v>
      </c>
      <c r="B14">
        <f t="shared" si="1"/>
        <v>167</v>
      </c>
      <c r="C14" s="17">
        <f t="shared" si="2"/>
        <v>3.7592814371257481</v>
      </c>
      <c r="D14">
        <f t="shared" si="3"/>
        <v>170</v>
      </c>
      <c r="M14">
        <f>IF(Data!B14&gt;0,INT(SQRT(2*Data!B14*B$4/Data!C14/Data!C$4*100)+0.5),"")</f>
        <v>167</v>
      </c>
      <c r="N14" s="12">
        <f>Data!B14/M14</f>
        <v>3.7592814371257481</v>
      </c>
      <c r="O14">
        <f>IF(Data!D14&gt;0,MAX(1,INT(M14/Data!D14+0.5))*Data!D14,M14)</f>
        <v>170</v>
      </c>
    </row>
    <row r="15" spans="1:15">
      <c r="A15">
        <v>8</v>
      </c>
      <c r="B15">
        <f t="shared" si="1"/>
        <v>28</v>
      </c>
      <c r="C15" s="17">
        <f t="shared" si="2"/>
        <v>4.6928571428571431</v>
      </c>
      <c r="D15">
        <f t="shared" si="3"/>
        <v>30</v>
      </c>
      <c r="M15">
        <f>IF(Data!B15&gt;0,INT(SQRT(2*Data!B15*B$4/Data!C15/Data!C$4*100)+0.5),"")</f>
        <v>28</v>
      </c>
      <c r="N15" s="12">
        <f>Data!B15/M15</f>
        <v>4.6928571428571431</v>
      </c>
      <c r="O15">
        <f>IF(Data!D15&gt;0,MAX(1,INT(M15/Data!D15+0.5))*Data!D15,M15)</f>
        <v>30</v>
      </c>
    </row>
    <row r="16" spans="1:15">
      <c r="A16">
        <v>9</v>
      </c>
      <c r="B16">
        <f t="shared" si="1"/>
        <v>31</v>
      </c>
      <c r="C16" s="17">
        <f t="shared" si="2"/>
        <v>4.5225806451612902</v>
      </c>
      <c r="D16">
        <f t="shared" si="3"/>
        <v>30</v>
      </c>
      <c r="M16">
        <f>IF(Data!B16&gt;0,INT(SQRT(2*Data!B16*B$4/Data!C16/Data!C$4*100)+0.5),"")</f>
        <v>31</v>
      </c>
      <c r="N16" s="12">
        <f>Data!B16/M16</f>
        <v>4.5225806451612902</v>
      </c>
      <c r="O16">
        <f>IF(Data!D16&gt;0,MAX(1,INT(M16/Data!D16+0.5))*Data!D16,M16)</f>
        <v>30</v>
      </c>
    </row>
    <row r="17" spans="1:15">
      <c r="A17">
        <v>10</v>
      </c>
      <c r="B17">
        <f t="shared" si="1"/>
        <v>419</v>
      </c>
      <c r="C17" s="17">
        <f t="shared" si="2"/>
        <v>2.846491646778043</v>
      </c>
      <c r="D17">
        <f t="shared" si="3"/>
        <v>420</v>
      </c>
      <c r="M17">
        <f>IF(Data!B17&gt;0,INT(SQRT(2*Data!B17*B$4/Data!C17/Data!C$4*100)+0.5),"")</f>
        <v>419</v>
      </c>
      <c r="N17" s="12">
        <f>Data!B17/M17</f>
        <v>2.846491646778043</v>
      </c>
      <c r="O17">
        <f>IF(Data!D17&gt;0,MAX(1,INT(M17/Data!D17+0.5))*Data!D17,M17)</f>
        <v>420</v>
      </c>
    </row>
    <row r="18" spans="1:15">
      <c r="A18">
        <v>11</v>
      </c>
      <c r="B18">
        <f t="shared" si="1"/>
        <v>62</v>
      </c>
      <c r="C18" s="17">
        <f t="shared" si="2"/>
        <v>2.5922580645161291</v>
      </c>
      <c r="D18">
        <f t="shared" si="3"/>
        <v>60</v>
      </c>
      <c r="M18">
        <f>IF(Data!B18&gt;0,INT(SQRT(2*Data!B18*B$4/Data!C18/Data!C$4*100)+0.5),"")</f>
        <v>62</v>
      </c>
      <c r="N18" s="12">
        <f>Data!B18/M18</f>
        <v>2.5922580645161291</v>
      </c>
      <c r="O18">
        <f>IF(Data!D18&gt;0,MAX(1,INT(M18/Data!D18+0.5))*Data!D18,M18)</f>
        <v>60</v>
      </c>
    </row>
    <row r="19" spans="1:15">
      <c r="A19">
        <v>12</v>
      </c>
      <c r="B19">
        <f t="shared" si="1"/>
        <v>2</v>
      </c>
      <c r="C19" s="17">
        <f t="shared" si="2"/>
        <v>4.92</v>
      </c>
      <c r="D19">
        <f t="shared" si="3"/>
        <v>10</v>
      </c>
      <c r="M19">
        <f>IF(Data!B19&gt;0,INT(SQRT(2*Data!B19*B$4/Data!C19/Data!C$4*100)+0.5),"")</f>
        <v>2</v>
      </c>
      <c r="N19" s="12">
        <f>Data!B19/M19</f>
        <v>4.92</v>
      </c>
      <c r="O19">
        <f>IF(Data!D19&gt;0,MAX(1,INT(M19/Data!D19+0.5))*Data!D19,M19)</f>
        <v>10</v>
      </c>
    </row>
    <row r="20" spans="1:15">
      <c r="A20">
        <v>13</v>
      </c>
      <c r="B20">
        <f t="shared" si="1"/>
        <v>11</v>
      </c>
      <c r="C20" s="17">
        <f t="shared" si="2"/>
        <v>5.709090909090909</v>
      </c>
      <c r="D20">
        <f t="shared" si="3"/>
        <v>10</v>
      </c>
      <c r="M20">
        <f>IF(Data!B20&gt;0,INT(SQRT(2*Data!B20*B$4/Data!C20/Data!C$4*100)+0.5),"")</f>
        <v>11</v>
      </c>
      <c r="N20" s="12">
        <f>Data!B20/M20</f>
        <v>5.709090909090909</v>
      </c>
      <c r="O20">
        <f>IF(Data!D20&gt;0,MAX(1,INT(M20/Data!D20+0.5))*Data!D20,M20)</f>
        <v>10</v>
      </c>
    </row>
    <row r="21" spans="1:15">
      <c r="A21">
        <v>14</v>
      </c>
      <c r="B21">
        <f t="shared" si="1"/>
        <v>73</v>
      </c>
      <c r="C21" s="17">
        <f t="shared" si="2"/>
        <v>5.2706849315068496</v>
      </c>
      <c r="D21">
        <f t="shared" si="3"/>
        <v>70</v>
      </c>
      <c r="M21">
        <f>IF(Data!B21&gt;0,INT(SQRT(2*Data!B21*B$4/Data!C21/Data!C$4*100)+0.5),"")</f>
        <v>73</v>
      </c>
      <c r="N21" s="12">
        <f>Data!B21/M21</f>
        <v>5.2706849315068496</v>
      </c>
      <c r="O21">
        <f>IF(Data!D21&gt;0,MAX(1,INT(M21/Data!D21+0.5))*Data!D21,M21)</f>
        <v>70</v>
      </c>
    </row>
    <row r="22" spans="1:15">
      <c r="A22">
        <v>15</v>
      </c>
      <c r="B22">
        <f t="shared" si="1"/>
        <v>17</v>
      </c>
      <c r="C22" s="17">
        <f t="shared" si="2"/>
        <v>6.2752941176470589</v>
      </c>
      <c r="D22">
        <f t="shared" si="3"/>
        <v>20</v>
      </c>
      <c r="M22">
        <f>IF(Data!B22&gt;0,INT(SQRT(2*Data!B22*B$4/Data!C22/Data!C$4*100)+0.5),"")</f>
        <v>17</v>
      </c>
      <c r="N22" s="12">
        <f>Data!B22/M22</f>
        <v>6.2752941176470589</v>
      </c>
      <c r="O22">
        <f>IF(Data!D22&gt;0,MAX(1,INT(M22/Data!D22+0.5))*Data!D22,M22)</f>
        <v>20</v>
      </c>
    </row>
    <row r="23" spans="1:15">
      <c r="A23">
        <v>16</v>
      </c>
      <c r="B23">
        <f t="shared" si="1"/>
        <v>54</v>
      </c>
      <c r="C23" s="17">
        <f t="shared" si="2"/>
        <v>4.9296296296296296</v>
      </c>
      <c r="D23">
        <f t="shared" si="3"/>
        <v>50</v>
      </c>
      <c r="M23">
        <f>IF(Data!B23&gt;0,INT(SQRT(2*Data!B23*B$4/Data!C23/Data!C$4*100)+0.5),"")</f>
        <v>54</v>
      </c>
      <c r="N23" s="12">
        <f>Data!B23/M23</f>
        <v>4.9296296296296296</v>
      </c>
      <c r="O23">
        <f>IF(Data!D23&gt;0,MAX(1,INT(M23/Data!D23+0.5))*Data!D23,M23)</f>
        <v>50</v>
      </c>
    </row>
    <row r="24" spans="1:15">
      <c r="A24">
        <v>17</v>
      </c>
      <c r="B24">
        <f t="shared" si="1"/>
        <v>12</v>
      </c>
      <c r="C24" s="17">
        <f t="shared" si="2"/>
        <v>9.8733333333333331</v>
      </c>
      <c r="D24">
        <f t="shared" si="3"/>
        <v>10</v>
      </c>
      <c r="M24">
        <f>IF(Data!B24&gt;0,INT(SQRT(2*Data!B24*B$4/Data!C24/Data!C$4*100)+0.5),"")</f>
        <v>12</v>
      </c>
      <c r="N24" s="12">
        <f>Data!B24/M24</f>
        <v>9.8733333333333331</v>
      </c>
      <c r="O24">
        <f>IF(Data!D24&gt;0,MAX(1,INT(M24/Data!D24+0.5))*Data!D24,M24)</f>
        <v>10</v>
      </c>
    </row>
    <row r="25" spans="1:15">
      <c r="A25">
        <v>18</v>
      </c>
      <c r="B25">
        <f t="shared" si="1"/>
        <v>11</v>
      </c>
      <c r="C25" s="17">
        <f t="shared" si="2"/>
        <v>2</v>
      </c>
      <c r="D25">
        <f t="shared" si="3"/>
        <v>10</v>
      </c>
      <c r="M25">
        <f>IF(Data!B25&gt;0,INT(SQRT(2*Data!B25*B$4/Data!C25/Data!C$4*100)+0.5),"")</f>
        <v>11</v>
      </c>
      <c r="N25" s="12">
        <f>Data!B25/M25</f>
        <v>2</v>
      </c>
      <c r="O25">
        <f>IF(Data!D25&gt;0,MAX(1,INT(M25/Data!D25+0.5))*Data!D25,M25)</f>
        <v>10</v>
      </c>
    </row>
    <row r="26" spans="1:15">
      <c r="A26">
        <v>19</v>
      </c>
      <c r="B26">
        <f t="shared" si="1"/>
        <v>40</v>
      </c>
      <c r="C26" s="17">
        <f t="shared" si="2"/>
        <v>6.5750000000000002</v>
      </c>
      <c r="D26">
        <f t="shared" si="3"/>
        <v>40</v>
      </c>
      <c r="M26">
        <f>IF(Data!B26&gt;0,INT(SQRT(2*Data!B26*B$4/Data!C26/Data!C$4*100)+0.5),"")</f>
        <v>40</v>
      </c>
      <c r="N26" s="12">
        <f>Data!B26/M26</f>
        <v>6.5750000000000002</v>
      </c>
      <c r="O26">
        <f>IF(Data!D26&gt;0,MAX(1,INT(M26/Data!D26+0.5))*Data!D26,M26)</f>
        <v>40</v>
      </c>
    </row>
    <row r="27" spans="1:15">
      <c r="A27">
        <v>20</v>
      </c>
      <c r="B27">
        <f t="shared" si="1"/>
        <v>1</v>
      </c>
      <c r="C27" s="17">
        <f t="shared" si="2"/>
        <v>4</v>
      </c>
      <c r="D27">
        <f t="shared" si="3"/>
        <v>10</v>
      </c>
      <c r="M27">
        <f>IF(Data!B27&gt;0,INT(SQRT(2*Data!B27*B$4/Data!C27/Data!C$4*100)+0.5),"")</f>
        <v>1</v>
      </c>
      <c r="N27" s="12">
        <f>Data!B27/M27</f>
        <v>4</v>
      </c>
      <c r="O27">
        <f>IF(Data!D27&gt;0,MAX(1,INT(M27/Data!D27+0.5))*Data!D27,M27)</f>
        <v>10</v>
      </c>
    </row>
    <row r="28" spans="1:15">
      <c r="A28">
        <v>21</v>
      </c>
      <c r="B28">
        <f t="shared" si="1"/>
        <v>17</v>
      </c>
      <c r="C28" s="17">
        <f t="shared" si="2"/>
        <v>2.2211764705882353</v>
      </c>
      <c r="D28">
        <f t="shared" si="3"/>
        <v>20</v>
      </c>
      <c r="M28">
        <f>IF(Data!B28&gt;0,INT(SQRT(2*Data!B28*B$4/Data!C28/Data!C$4*100)+0.5),"")</f>
        <v>17</v>
      </c>
      <c r="N28" s="12">
        <f>Data!B28/M28</f>
        <v>2.2211764705882353</v>
      </c>
      <c r="O28">
        <f>IF(Data!D28&gt;0,MAX(1,INT(M28/Data!D28+0.5))*Data!D28,M28)</f>
        <v>20</v>
      </c>
    </row>
    <row r="29" spans="1:15">
      <c r="A29">
        <v>22</v>
      </c>
      <c r="B29">
        <f t="shared" si="1"/>
        <v>13</v>
      </c>
      <c r="C29" s="17">
        <f t="shared" si="2"/>
        <v>5.735384615384616</v>
      </c>
      <c r="D29">
        <f t="shared" si="3"/>
        <v>10</v>
      </c>
      <c r="M29">
        <f>IF(Data!B29&gt;0,INT(SQRT(2*Data!B29*B$4/Data!C29/Data!C$4*100)+0.5),"")</f>
        <v>13</v>
      </c>
      <c r="N29" s="12">
        <f>Data!B29/M29</f>
        <v>5.735384615384616</v>
      </c>
      <c r="O29">
        <f>IF(Data!D29&gt;0,MAX(1,INT(M29/Data!D29+0.5))*Data!D29,M29)</f>
        <v>10</v>
      </c>
    </row>
    <row r="30" spans="1:15">
      <c r="A30">
        <v>23</v>
      </c>
      <c r="B30">
        <f t="shared" si="1"/>
        <v>23</v>
      </c>
      <c r="C30" s="17">
        <f t="shared" si="2"/>
        <v>6.3321739130434773</v>
      </c>
      <c r="D30">
        <f t="shared" si="3"/>
        <v>20</v>
      </c>
      <c r="M30">
        <f>IF(Data!B30&gt;0,INT(SQRT(2*Data!B30*B$4/Data!C30/Data!C$4*100)+0.5),"")</f>
        <v>23</v>
      </c>
      <c r="N30" s="12">
        <f>Data!B30/M30</f>
        <v>6.3321739130434773</v>
      </c>
      <c r="O30">
        <f>IF(Data!D30&gt;0,MAX(1,INT(M30/Data!D30+0.5))*Data!D30,M30)</f>
        <v>20</v>
      </c>
    </row>
    <row r="31" spans="1:15">
      <c r="A31">
        <v>24</v>
      </c>
      <c r="B31">
        <f t="shared" si="1"/>
        <v>11</v>
      </c>
      <c r="C31" s="17">
        <f t="shared" si="2"/>
        <v>9.2181818181818187</v>
      </c>
      <c r="D31">
        <f t="shared" si="3"/>
        <v>10</v>
      </c>
      <c r="M31">
        <f>IF(Data!B31&gt;0,INT(SQRT(2*Data!B31*B$4/Data!C31/Data!C$4*100)+0.5),"")</f>
        <v>11</v>
      </c>
      <c r="N31" s="12">
        <f>Data!B31/M31</f>
        <v>9.2181818181818187</v>
      </c>
      <c r="O31">
        <f>IF(Data!D31&gt;0,MAX(1,INT(M31/Data!D31+0.5))*Data!D31,M31)</f>
        <v>10</v>
      </c>
    </row>
    <row r="32" spans="1:15">
      <c r="A32">
        <v>25</v>
      </c>
      <c r="B32">
        <f t="shared" si="1"/>
        <v>11</v>
      </c>
      <c r="C32" s="17">
        <f t="shared" si="2"/>
        <v>5.6727272727272728</v>
      </c>
      <c r="D32">
        <f t="shared" si="3"/>
        <v>10</v>
      </c>
      <c r="M32">
        <f>IF(Data!B32&gt;0,INT(SQRT(2*Data!B32*B$4/Data!C32/Data!C$4*100)+0.5),"")</f>
        <v>11</v>
      </c>
      <c r="N32" s="12">
        <f>Data!B32/M32</f>
        <v>5.6727272727272728</v>
      </c>
      <c r="O32">
        <f>IF(Data!D32&gt;0,MAX(1,INT(M32/Data!D32+0.5))*Data!D32,M32)</f>
        <v>10</v>
      </c>
    </row>
    <row r="33" spans="1:15">
      <c r="A33">
        <v>26</v>
      </c>
      <c r="B33">
        <f t="shared" si="1"/>
        <v>2</v>
      </c>
      <c r="C33" s="17">
        <f t="shared" si="2"/>
        <v>4.8600000000000003</v>
      </c>
      <c r="D33">
        <f t="shared" si="3"/>
        <v>10</v>
      </c>
      <c r="M33">
        <f>IF(Data!B33&gt;0,INT(SQRT(2*Data!B33*B$4/Data!C33/Data!C$4*100)+0.5),"")</f>
        <v>2</v>
      </c>
      <c r="N33" s="12">
        <f>Data!B33/M33</f>
        <v>4.8600000000000003</v>
      </c>
      <c r="O33">
        <f>IF(Data!D33&gt;0,MAX(1,INT(M33/Data!D33+0.5))*Data!D33,M33)</f>
        <v>10</v>
      </c>
    </row>
    <row r="34" spans="1:15">
      <c r="A34">
        <v>27</v>
      </c>
      <c r="B34">
        <f t="shared" si="1"/>
        <v>1</v>
      </c>
      <c r="C34" s="17">
        <f t="shared" si="2"/>
        <v>3</v>
      </c>
      <c r="D34">
        <f t="shared" si="3"/>
        <v>10</v>
      </c>
      <c r="M34">
        <f>IF(Data!B34&gt;0,INT(SQRT(2*Data!B34*B$4/Data!C34/Data!C$4*100)+0.5),"")</f>
        <v>1</v>
      </c>
      <c r="N34" s="12">
        <f>Data!B34/M34</f>
        <v>3</v>
      </c>
      <c r="O34">
        <f>IF(Data!D34&gt;0,MAX(1,INT(M34/Data!D34+0.5))*Data!D34,M34)</f>
        <v>10</v>
      </c>
    </row>
    <row r="35" spans="1:15">
      <c r="A35">
        <v>28</v>
      </c>
      <c r="B35">
        <f t="shared" si="1"/>
        <v>532</v>
      </c>
      <c r="C35" s="17">
        <f t="shared" si="2"/>
        <v>2.5560902255639095</v>
      </c>
      <c r="D35">
        <f t="shared" si="3"/>
        <v>530</v>
      </c>
      <c r="M35">
        <f>IF(Data!B35&gt;0,INT(SQRT(2*Data!B35*B$4/Data!C35/Data!C$4*100)+0.5),"")</f>
        <v>532</v>
      </c>
      <c r="N35" s="12">
        <f>Data!B35/M35</f>
        <v>2.5560902255639095</v>
      </c>
      <c r="O35">
        <f>IF(Data!D35&gt;0,MAX(1,INT(M35/Data!D35+0.5))*Data!D35,M35)</f>
        <v>530</v>
      </c>
    </row>
    <row r="36" spans="1:15">
      <c r="A36">
        <v>29</v>
      </c>
      <c r="B36">
        <f t="shared" si="1"/>
        <v>2</v>
      </c>
      <c r="C36" s="17">
        <f t="shared" si="2"/>
        <v>3.82</v>
      </c>
      <c r="D36">
        <f t="shared" si="3"/>
        <v>10</v>
      </c>
      <c r="M36">
        <f>IF(Data!B36&gt;0,INT(SQRT(2*Data!B36*B$4/Data!C36/Data!C$4*100)+0.5),"")</f>
        <v>2</v>
      </c>
      <c r="N36" s="12">
        <f>Data!B36/M36</f>
        <v>3.82</v>
      </c>
      <c r="O36">
        <f>IF(Data!D36&gt;0,MAX(1,INT(M36/Data!D36+0.5))*Data!D36,M36)</f>
        <v>10</v>
      </c>
    </row>
    <row r="37" spans="1:15">
      <c r="A37">
        <v>30</v>
      </c>
      <c r="B37">
        <f t="shared" si="1"/>
        <v>201</v>
      </c>
      <c r="C37" s="17">
        <f t="shared" si="2"/>
        <v>6.2955223880597018</v>
      </c>
      <c r="D37">
        <f t="shared" si="3"/>
        <v>200</v>
      </c>
      <c r="M37">
        <f>IF(Data!B37&gt;0,INT(SQRT(2*Data!B37*B$4/Data!C37/Data!C$4*100)+0.5),"")</f>
        <v>201</v>
      </c>
      <c r="N37" s="12">
        <f>Data!B37/M37</f>
        <v>6.2955223880597018</v>
      </c>
      <c r="O37">
        <f>IF(Data!D37&gt;0,MAX(1,INT(M37/Data!D37+0.5))*Data!D37,M37)</f>
        <v>200</v>
      </c>
    </row>
    <row r="38" spans="1:15">
      <c r="A38">
        <v>31</v>
      </c>
      <c r="B38">
        <f t="shared" si="1"/>
        <v>3</v>
      </c>
      <c r="C38" s="17">
        <f t="shared" si="2"/>
        <v>4.666666666666667</v>
      </c>
      <c r="D38">
        <f t="shared" si="3"/>
        <v>10</v>
      </c>
      <c r="M38">
        <f>IF(Data!B38&gt;0,INT(SQRT(2*Data!B38*B$4/Data!C38/Data!C$4*100)+0.5),"")</f>
        <v>3</v>
      </c>
      <c r="N38" s="12">
        <f>Data!B38/M38</f>
        <v>4.666666666666667</v>
      </c>
      <c r="O38">
        <f>IF(Data!D38&gt;0,MAX(1,INT(M38/Data!D38+0.5))*Data!D38,M38)</f>
        <v>10</v>
      </c>
    </row>
    <row r="39" spans="1:15">
      <c r="A39">
        <v>32</v>
      </c>
      <c r="B39">
        <f t="shared" si="1"/>
        <v>134</v>
      </c>
      <c r="C39" s="17">
        <f t="shared" si="2"/>
        <v>4.3910447761194025</v>
      </c>
      <c r="D39">
        <f t="shared" si="3"/>
        <v>130</v>
      </c>
      <c r="M39">
        <f>IF(Data!B39&gt;0,INT(SQRT(2*Data!B39*B$4/Data!C39/Data!C$4*100)+0.5),"")</f>
        <v>134</v>
      </c>
      <c r="N39" s="12">
        <f>Data!B39/M39</f>
        <v>4.3910447761194025</v>
      </c>
      <c r="O39">
        <f>IF(Data!D39&gt;0,MAX(1,INT(M39/Data!D39+0.5))*Data!D39,M39)</f>
        <v>130</v>
      </c>
    </row>
    <row r="40" spans="1:15">
      <c r="A40">
        <v>33</v>
      </c>
      <c r="B40">
        <f t="shared" si="1"/>
        <v>89</v>
      </c>
      <c r="C40" s="17">
        <f t="shared" si="2"/>
        <v>8.9132584269662924</v>
      </c>
      <c r="D40">
        <f t="shared" si="3"/>
        <v>90</v>
      </c>
      <c r="M40">
        <f>IF(Data!B40&gt;0,INT(SQRT(2*Data!B40*B$4/Data!C40/Data!C$4*100)+0.5),"")</f>
        <v>89</v>
      </c>
      <c r="N40" s="12">
        <f>Data!B40/M40</f>
        <v>8.9132584269662924</v>
      </c>
      <c r="O40">
        <f>IF(Data!D40&gt;0,MAX(1,INT(M40/Data!D40+0.5))*Data!D40,M40)</f>
        <v>90</v>
      </c>
    </row>
    <row r="41" spans="1:15">
      <c r="A41">
        <v>34</v>
      </c>
      <c r="B41">
        <f t="shared" si="1"/>
        <v>427</v>
      </c>
      <c r="C41" s="17">
        <f t="shared" si="2"/>
        <v>4.9435128805620607</v>
      </c>
      <c r="D41">
        <f t="shared" si="3"/>
        <v>430</v>
      </c>
      <c r="M41">
        <f>IF(Data!B41&gt;0,INT(SQRT(2*Data!B41*B$4/Data!C41/Data!C$4*100)+0.5),"")</f>
        <v>427</v>
      </c>
      <c r="N41" s="12">
        <f>Data!B41/M41</f>
        <v>4.9435128805620607</v>
      </c>
      <c r="O41">
        <f>IF(Data!D41&gt;0,MAX(1,INT(M41/Data!D41+0.5))*Data!D41,M41)</f>
        <v>430</v>
      </c>
    </row>
    <row r="42" spans="1:15">
      <c r="A42">
        <v>35</v>
      </c>
      <c r="B42">
        <f t="shared" si="1"/>
        <v>461</v>
      </c>
      <c r="C42" s="17">
        <f t="shared" si="2"/>
        <v>5.3494143167028199</v>
      </c>
      <c r="D42">
        <f t="shared" si="3"/>
        <v>460</v>
      </c>
      <c r="M42">
        <f>IF(Data!B42&gt;0,INT(SQRT(2*Data!B42*B$4/Data!C42/Data!C$4*100)+0.5),"")</f>
        <v>461</v>
      </c>
      <c r="N42" s="12">
        <f>Data!B42/M42</f>
        <v>5.3494143167028199</v>
      </c>
      <c r="O42">
        <f>IF(Data!D42&gt;0,MAX(1,INT(M42/Data!D42+0.5))*Data!D42,M42)</f>
        <v>460</v>
      </c>
    </row>
    <row r="43" spans="1:15">
      <c r="A43">
        <v>36</v>
      </c>
      <c r="B43">
        <f t="shared" si="1"/>
        <v>395</v>
      </c>
      <c r="C43" s="17">
        <f t="shared" si="2"/>
        <v>3.3148354430379743</v>
      </c>
      <c r="D43">
        <f t="shared" si="3"/>
        <v>400</v>
      </c>
      <c r="M43">
        <f>IF(Data!B43&gt;0,INT(SQRT(2*Data!B43*B$4/Data!C43/Data!C$4*100)+0.5),"")</f>
        <v>395</v>
      </c>
      <c r="N43" s="12">
        <f>Data!B43/M43</f>
        <v>3.3148354430379743</v>
      </c>
      <c r="O43">
        <f>IF(Data!D43&gt;0,MAX(1,INT(M43/Data!D43+0.5))*Data!D43,M43)</f>
        <v>400</v>
      </c>
    </row>
    <row r="44" spans="1:15">
      <c r="A44">
        <v>37</v>
      </c>
      <c r="B44">
        <f t="shared" si="1"/>
        <v>73</v>
      </c>
      <c r="C44" s="17">
        <f t="shared" si="2"/>
        <v>2.7567123287671236</v>
      </c>
      <c r="D44">
        <f t="shared" si="3"/>
        <v>70</v>
      </c>
      <c r="M44">
        <f>IF(Data!B44&gt;0,INT(SQRT(2*Data!B44*B$4/Data!C44/Data!C$4*100)+0.5),"")</f>
        <v>73</v>
      </c>
      <c r="N44" s="12">
        <f>Data!B44/M44</f>
        <v>2.7567123287671236</v>
      </c>
      <c r="O44">
        <f>IF(Data!D44&gt;0,MAX(1,INT(M44/Data!D44+0.5))*Data!D44,M44)</f>
        <v>70</v>
      </c>
    </row>
    <row r="45" spans="1:15">
      <c r="A45">
        <v>38</v>
      </c>
      <c r="B45">
        <f t="shared" si="1"/>
        <v>419</v>
      </c>
      <c r="C45" s="17">
        <f t="shared" si="2"/>
        <v>3.1770883054892605</v>
      </c>
      <c r="D45">
        <f t="shared" si="3"/>
        <v>420</v>
      </c>
      <c r="M45">
        <f>IF(Data!B45&gt;0,INT(SQRT(2*Data!B45*B$4/Data!C45/Data!C$4*100)+0.5),"")</f>
        <v>419</v>
      </c>
      <c r="N45" s="12">
        <f>Data!B45/M45</f>
        <v>3.1770883054892605</v>
      </c>
      <c r="O45">
        <f>IF(Data!D45&gt;0,MAX(1,INT(M45/Data!D45+0.5))*Data!D45,M45)</f>
        <v>420</v>
      </c>
    </row>
    <row r="46" spans="1:15">
      <c r="A46">
        <v>39</v>
      </c>
      <c r="B46">
        <f t="shared" si="1"/>
        <v>9</v>
      </c>
      <c r="C46" s="17">
        <f t="shared" si="2"/>
        <v>7.097777777777778</v>
      </c>
      <c r="D46">
        <f t="shared" si="3"/>
        <v>10</v>
      </c>
      <c r="M46">
        <f>IF(Data!B46&gt;0,INT(SQRT(2*Data!B46*B$4/Data!C46/Data!C$4*100)+0.5),"")</f>
        <v>9</v>
      </c>
      <c r="N46" s="12">
        <f>Data!B46/M46</f>
        <v>7.097777777777778</v>
      </c>
      <c r="O46">
        <f>IF(Data!D46&gt;0,MAX(1,INT(M46/Data!D46+0.5))*Data!D46,M46)</f>
        <v>10</v>
      </c>
    </row>
    <row r="47" spans="1:15">
      <c r="A47">
        <v>40</v>
      </c>
      <c r="B47">
        <f t="shared" si="1"/>
        <v>55</v>
      </c>
      <c r="C47" s="17">
        <f t="shared" si="2"/>
        <v>5.3112727272727271</v>
      </c>
      <c r="D47">
        <f t="shared" si="3"/>
        <v>60</v>
      </c>
      <c r="M47">
        <f>IF(Data!B47&gt;0,INT(SQRT(2*Data!B47*B$4/Data!C47/Data!C$4*100)+0.5),"")</f>
        <v>55</v>
      </c>
      <c r="N47" s="12">
        <f>Data!B47/M47</f>
        <v>5.3112727272727271</v>
      </c>
      <c r="O47">
        <f>IF(Data!D47&gt;0,MAX(1,INT(M47/Data!D47+0.5))*Data!D47,M47)</f>
        <v>60</v>
      </c>
    </row>
    <row r="48" spans="1:15">
      <c r="A48">
        <v>41</v>
      </c>
      <c r="B48">
        <f t="shared" si="1"/>
        <v>39</v>
      </c>
      <c r="C48" s="17">
        <f t="shared" si="2"/>
        <v>8.4564102564102566</v>
      </c>
      <c r="D48">
        <f t="shared" si="3"/>
        <v>40</v>
      </c>
      <c r="M48">
        <f>IF(Data!B48&gt;0,INT(SQRT(2*Data!B48*B$4/Data!C48/Data!C$4*100)+0.5),"")</f>
        <v>39</v>
      </c>
      <c r="N48" s="12">
        <f>Data!B48/M48</f>
        <v>8.4564102564102566</v>
      </c>
      <c r="O48">
        <f>IF(Data!D48&gt;0,MAX(1,INT(M48/Data!D48+0.5))*Data!D48,M48)</f>
        <v>40</v>
      </c>
    </row>
    <row r="49" spans="1:15">
      <c r="A49">
        <v>42</v>
      </c>
      <c r="B49">
        <f t="shared" si="1"/>
        <v>800</v>
      </c>
      <c r="C49" s="17">
        <f t="shared" si="2"/>
        <v>3.20085</v>
      </c>
      <c r="D49">
        <f t="shared" si="3"/>
        <v>800</v>
      </c>
      <c r="M49">
        <f>IF(Data!B49&gt;0,INT(SQRT(2*Data!B49*B$4/Data!C49/Data!C$4*100)+0.5),"")</f>
        <v>800</v>
      </c>
      <c r="N49" s="12">
        <f>Data!B49/M49</f>
        <v>3.20085</v>
      </c>
      <c r="O49">
        <f>IF(Data!D49&gt;0,MAX(1,INT(M49/Data!D49+0.5))*Data!D49,M49)</f>
        <v>800</v>
      </c>
    </row>
    <row r="50" spans="1:15">
      <c r="A50">
        <v>43</v>
      </c>
      <c r="B50">
        <f t="shared" si="1"/>
        <v>167</v>
      </c>
      <c r="C50" s="17">
        <f t="shared" si="2"/>
        <v>4.2874251497005984</v>
      </c>
      <c r="D50">
        <f t="shared" si="3"/>
        <v>170</v>
      </c>
      <c r="M50">
        <f>IF(Data!B50&gt;0,INT(SQRT(2*Data!B50*B$4/Data!C50/Data!C$4*100)+0.5),"")</f>
        <v>167</v>
      </c>
      <c r="N50" s="12">
        <f>Data!B50/M50</f>
        <v>4.2874251497005984</v>
      </c>
      <c r="O50">
        <f>IF(Data!D50&gt;0,MAX(1,INT(M50/Data!D50+0.5))*Data!D50,M50)</f>
        <v>170</v>
      </c>
    </row>
    <row r="51" spans="1:15">
      <c r="A51">
        <v>44</v>
      </c>
      <c r="B51">
        <f t="shared" si="1"/>
        <v>52</v>
      </c>
      <c r="C51" s="17">
        <f t="shared" si="2"/>
        <v>2.839230769230769</v>
      </c>
      <c r="D51">
        <f t="shared" si="3"/>
        <v>50</v>
      </c>
      <c r="M51">
        <f>IF(Data!B51&gt;0,INT(SQRT(2*Data!B51*B$4/Data!C51/Data!C$4*100)+0.5),"")</f>
        <v>52</v>
      </c>
      <c r="N51" s="12">
        <f>Data!B51/M51</f>
        <v>2.839230769230769</v>
      </c>
      <c r="O51">
        <f>IF(Data!D51&gt;0,MAX(1,INT(M51/Data!D51+0.5))*Data!D51,M51)</f>
        <v>50</v>
      </c>
    </row>
    <row r="52" spans="1:15">
      <c r="A52">
        <v>45</v>
      </c>
      <c r="B52">
        <f t="shared" si="1"/>
        <v>73</v>
      </c>
      <c r="C52" s="17">
        <f t="shared" si="2"/>
        <v>2.9183561643835616</v>
      </c>
      <c r="D52">
        <f t="shared" si="3"/>
        <v>70</v>
      </c>
      <c r="M52">
        <f>IF(Data!B52&gt;0,INT(SQRT(2*Data!B52*B$4/Data!C52/Data!C$4*100)+0.5),"")</f>
        <v>73</v>
      </c>
      <c r="N52" s="12">
        <f>Data!B52/M52</f>
        <v>2.9183561643835616</v>
      </c>
      <c r="O52">
        <f>IF(Data!D52&gt;0,MAX(1,INT(M52/Data!D52+0.5))*Data!D52,M52)</f>
        <v>70</v>
      </c>
    </row>
    <row r="53" spans="1:15">
      <c r="A53">
        <v>46</v>
      </c>
      <c r="B53">
        <f t="shared" si="1"/>
        <v>54</v>
      </c>
      <c r="C53" s="17">
        <f t="shared" si="2"/>
        <v>5.536296296296296</v>
      </c>
      <c r="D53">
        <f t="shared" si="3"/>
        <v>50</v>
      </c>
      <c r="M53">
        <f>IF(Data!B53&gt;0,INT(SQRT(2*Data!B53*B$4/Data!C53/Data!C$4*100)+0.5),"")</f>
        <v>54</v>
      </c>
      <c r="N53" s="12">
        <f>Data!B53/M53</f>
        <v>5.536296296296296</v>
      </c>
      <c r="O53">
        <f>IF(Data!D53&gt;0,MAX(1,INT(M53/Data!D53+0.5))*Data!D53,M53)</f>
        <v>50</v>
      </c>
    </row>
    <row r="54" spans="1:15">
      <c r="A54">
        <v>47</v>
      </c>
      <c r="B54">
        <f t="shared" si="1"/>
        <v>11</v>
      </c>
      <c r="C54" s="17">
        <f t="shared" si="2"/>
        <v>7.963636363636363</v>
      </c>
      <c r="D54">
        <f t="shared" si="3"/>
        <v>10</v>
      </c>
      <c r="M54">
        <f>IF(Data!B54&gt;0,INT(SQRT(2*Data!B54*B$4/Data!C54/Data!C$4*100)+0.5),"")</f>
        <v>11</v>
      </c>
      <c r="N54" s="12">
        <f>Data!B54/M54</f>
        <v>7.963636363636363</v>
      </c>
      <c r="O54">
        <f>IF(Data!D54&gt;0,MAX(1,INT(M54/Data!D54+0.5))*Data!D54,M54)</f>
        <v>10</v>
      </c>
    </row>
    <row r="55" spans="1:15">
      <c r="A55">
        <v>48</v>
      </c>
      <c r="B55">
        <f t="shared" si="1"/>
        <v>32</v>
      </c>
      <c r="C55" s="17">
        <f t="shared" si="2"/>
        <v>4.6637500000000003</v>
      </c>
      <c r="D55">
        <f t="shared" si="3"/>
        <v>30</v>
      </c>
      <c r="M55">
        <f>IF(Data!B55&gt;0,INT(SQRT(2*Data!B55*B$4/Data!C55/Data!C$4*100)+0.5),"")</f>
        <v>32</v>
      </c>
      <c r="N55" s="12">
        <f>Data!B55/M55</f>
        <v>4.6637500000000003</v>
      </c>
      <c r="O55">
        <f>IF(Data!D55&gt;0,MAX(1,INT(M55/Data!D55+0.5))*Data!D55,M55)</f>
        <v>30</v>
      </c>
    </row>
    <row r="56" spans="1:15">
      <c r="A56">
        <v>49</v>
      </c>
      <c r="B56">
        <f t="shared" si="1"/>
        <v>47</v>
      </c>
      <c r="C56" s="17">
        <f t="shared" si="2"/>
        <v>7.280851063829787</v>
      </c>
      <c r="D56">
        <f t="shared" si="3"/>
        <v>50</v>
      </c>
      <c r="M56">
        <f>IF(Data!B56&gt;0,INT(SQRT(2*Data!B56*B$4/Data!C56/Data!C$4*100)+0.5),"")</f>
        <v>47</v>
      </c>
      <c r="N56" s="12">
        <f>Data!B56/M56</f>
        <v>7.280851063829787</v>
      </c>
      <c r="O56">
        <f>IF(Data!D56&gt;0,MAX(1,INT(M56/Data!D56+0.5))*Data!D56,M56)</f>
        <v>50</v>
      </c>
    </row>
    <row r="57" spans="1:15">
      <c r="A57">
        <v>50</v>
      </c>
      <c r="B57">
        <f t="shared" si="1"/>
        <v>145</v>
      </c>
      <c r="C57" s="17">
        <f t="shared" si="2"/>
        <v>3.6615172413793102</v>
      </c>
      <c r="D57">
        <f t="shared" si="3"/>
        <v>150</v>
      </c>
      <c r="M57">
        <f>IF(Data!B57&gt;0,INT(SQRT(2*Data!B57*B$4/Data!C57/Data!C$4*100)+0.5),"")</f>
        <v>145</v>
      </c>
      <c r="N57" s="12">
        <f>Data!B57/M57</f>
        <v>3.6615172413793102</v>
      </c>
      <c r="O57">
        <f>IF(Data!D57&gt;0,MAX(1,INT(M57/Data!D57+0.5))*Data!D57,M57)</f>
        <v>150</v>
      </c>
    </row>
    <row r="58" spans="1:15">
      <c r="A58">
        <v>51</v>
      </c>
      <c r="B58">
        <f t="shared" si="1"/>
        <v>67</v>
      </c>
      <c r="C58" s="17">
        <f t="shared" si="2"/>
        <v>5.0889552238805971</v>
      </c>
      <c r="D58">
        <f t="shared" si="3"/>
        <v>70</v>
      </c>
      <c r="M58">
        <f>IF(Data!B58&gt;0,INT(SQRT(2*Data!B58*B$4/Data!C58/Data!C$4*100)+0.5),"")</f>
        <v>67</v>
      </c>
      <c r="N58" s="12">
        <f>Data!B58/M58</f>
        <v>5.0889552238805971</v>
      </c>
      <c r="O58">
        <f>IF(Data!D58&gt;0,MAX(1,INT(M58/Data!D58+0.5))*Data!D58,M58)</f>
        <v>70</v>
      </c>
    </row>
    <row r="59" spans="1:15">
      <c r="A59">
        <v>52</v>
      </c>
      <c r="B59">
        <f t="shared" si="1"/>
        <v>191</v>
      </c>
      <c r="C59" s="17">
        <f t="shared" si="2"/>
        <v>4.1874345549738221</v>
      </c>
      <c r="D59">
        <f t="shared" si="3"/>
        <v>190</v>
      </c>
      <c r="M59">
        <f>IF(Data!B59&gt;0,INT(SQRT(2*Data!B59*B$4/Data!C59/Data!C$4*100)+0.5),"")</f>
        <v>191</v>
      </c>
      <c r="N59" s="12">
        <f>Data!B59/M59</f>
        <v>4.1874345549738221</v>
      </c>
      <c r="O59">
        <f>IF(Data!D59&gt;0,MAX(1,INT(M59/Data!D59+0.5))*Data!D59,M59)</f>
        <v>190</v>
      </c>
    </row>
    <row r="60" spans="1:15">
      <c r="A60">
        <v>53</v>
      </c>
      <c r="B60">
        <f t="shared" si="1"/>
        <v>246</v>
      </c>
      <c r="C60" s="17">
        <f t="shared" si="2"/>
        <v>6.9637398373983741</v>
      </c>
      <c r="D60">
        <f t="shared" si="3"/>
        <v>250</v>
      </c>
      <c r="M60">
        <f>IF(Data!B60&gt;0,INT(SQRT(2*Data!B60*B$4/Data!C60/Data!C$4*100)+0.5),"")</f>
        <v>246</v>
      </c>
      <c r="N60" s="12">
        <f>Data!B60/M60</f>
        <v>6.9637398373983741</v>
      </c>
      <c r="O60">
        <f>IF(Data!D60&gt;0,MAX(1,INT(M60/Data!D60+0.5))*Data!D60,M60)</f>
        <v>250</v>
      </c>
    </row>
    <row r="61" spans="1:15">
      <c r="A61">
        <v>54</v>
      </c>
      <c r="B61">
        <f t="shared" si="1"/>
        <v>67</v>
      </c>
      <c r="C61" s="17">
        <f t="shared" si="2"/>
        <v>3.8716417910447758</v>
      </c>
      <c r="D61">
        <f t="shared" si="3"/>
        <v>70</v>
      </c>
      <c r="M61">
        <f>IF(Data!B61&gt;0,INT(SQRT(2*Data!B61*B$4/Data!C61/Data!C$4*100)+0.5),"")</f>
        <v>67</v>
      </c>
      <c r="N61" s="12">
        <f>Data!B61/M61</f>
        <v>3.8716417910447758</v>
      </c>
      <c r="O61">
        <f>IF(Data!D61&gt;0,MAX(1,INT(M61/Data!D61+0.5))*Data!D61,M61)</f>
        <v>70</v>
      </c>
    </row>
    <row r="62" spans="1:15">
      <c r="A62">
        <v>55</v>
      </c>
      <c r="B62">
        <f t="shared" si="1"/>
        <v>988</v>
      </c>
      <c r="C62" s="17">
        <f t="shared" si="2"/>
        <v>4.7434412955465595</v>
      </c>
      <c r="D62">
        <f t="shared" si="3"/>
        <v>990</v>
      </c>
      <c r="M62">
        <f>IF(Data!B62&gt;0,INT(SQRT(2*Data!B62*B$4/Data!C62/Data!C$4*100)+0.5),"")</f>
        <v>988</v>
      </c>
      <c r="N62" s="12">
        <f>Data!B62/M62</f>
        <v>4.7434412955465595</v>
      </c>
      <c r="O62">
        <f>IF(Data!D62&gt;0,MAX(1,INT(M62/Data!D62+0.5))*Data!D62,M62)</f>
        <v>990</v>
      </c>
    </row>
    <row r="63" spans="1:15">
      <c r="A63">
        <v>56</v>
      </c>
      <c r="B63">
        <f t="shared" si="1"/>
        <v>95</v>
      </c>
      <c r="C63" s="17">
        <f t="shared" si="2"/>
        <v>5.7991578947368421</v>
      </c>
      <c r="D63">
        <f t="shared" si="3"/>
        <v>100</v>
      </c>
      <c r="M63">
        <f>IF(Data!B63&gt;0,INT(SQRT(2*Data!B63*B$4/Data!C63/Data!C$4*100)+0.5),"")</f>
        <v>95</v>
      </c>
      <c r="N63" s="12">
        <f>Data!B63/M63</f>
        <v>5.7991578947368421</v>
      </c>
      <c r="O63">
        <f>IF(Data!D63&gt;0,MAX(1,INT(M63/Data!D63+0.5))*Data!D63,M63)</f>
        <v>100</v>
      </c>
    </row>
    <row r="64" spans="1:15">
      <c r="A64">
        <v>57</v>
      </c>
      <c r="B64">
        <f t="shared" si="1"/>
        <v>7</v>
      </c>
      <c r="C64" s="17">
        <f t="shared" si="2"/>
        <v>1.657142857142857</v>
      </c>
      <c r="D64">
        <f t="shared" si="3"/>
        <v>10</v>
      </c>
      <c r="M64">
        <f>IF(Data!B64&gt;0,INT(SQRT(2*Data!B64*B$4/Data!C64/Data!C$4*100)+0.5),"")</f>
        <v>7</v>
      </c>
      <c r="N64" s="12">
        <f>Data!B64/M64</f>
        <v>1.657142857142857</v>
      </c>
      <c r="O64">
        <f>IF(Data!D64&gt;0,MAX(1,INT(M64/Data!D64+0.5))*Data!D64,M64)</f>
        <v>10</v>
      </c>
    </row>
    <row r="65" spans="1:15">
      <c r="A65">
        <v>58</v>
      </c>
      <c r="B65">
        <f t="shared" si="1"/>
        <v>112</v>
      </c>
      <c r="C65" s="17">
        <f t="shared" si="2"/>
        <v>3.0489285714285717</v>
      </c>
      <c r="D65">
        <f t="shared" si="3"/>
        <v>110</v>
      </c>
      <c r="M65">
        <f>IF(Data!B65&gt;0,INT(SQRT(2*Data!B65*B$4/Data!C65/Data!C$4*100)+0.5),"")</f>
        <v>112</v>
      </c>
      <c r="N65" s="12">
        <f>Data!B65/M65</f>
        <v>3.0489285714285717</v>
      </c>
      <c r="O65">
        <f>IF(Data!D65&gt;0,MAX(1,INT(M65/Data!D65+0.5))*Data!D65,M65)</f>
        <v>110</v>
      </c>
    </row>
    <row r="66" spans="1:15">
      <c r="A66">
        <v>59</v>
      </c>
      <c r="B66">
        <f t="shared" si="1"/>
        <v>52</v>
      </c>
      <c r="C66" s="17">
        <f t="shared" si="2"/>
        <v>2.9653846153846151</v>
      </c>
      <c r="D66">
        <f t="shared" si="3"/>
        <v>50</v>
      </c>
      <c r="M66">
        <f>IF(Data!B66&gt;0,INT(SQRT(2*Data!B66*B$4/Data!C66/Data!C$4*100)+0.5),"")</f>
        <v>52</v>
      </c>
      <c r="N66" s="12">
        <f>Data!B66/M66</f>
        <v>2.9653846153846151</v>
      </c>
      <c r="O66">
        <f>IF(Data!D66&gt;0,MAX(1,INT(M66/Data!D66+0.5))*Data!D66,M66)</f>
        <v>50</v>
      </c>
    </row>
    <row r="67" spans="1:15">
      <c r="A67">
        <v>60</v>
      </c>
      <c r="B67">
        <f t="shared" si="1"/>
        <v>157</v>
      </c>
      <c r="C67" s="17">
        <f t="shared" si="2"/>
        <v>2.1926114649681527</v>
      </c>
      <c r="D67">
        <f t="shared" si="3"/>
        <v>160</v>
      </c>
      <c r="M67">
        <f>IF(Data!B67&gt;0,INT(SQRT(2*Data!B67*B$4/Data!C67/Data!C$4*100)+0.5),"")</f>
        <v>157</v>
      </c>
      <c r="N67" s="12">
        <f>Data!B67/M67</f>
        <v>2.1926114649681527</v>
      </c>
      <c r="O67">
        <f>IF(Data!D67&gt;0,MAX(1,INT(M67/Data!D67+0.5))*Data!D67,M67)</f>
        <v>160</v>
      </c>
    </row>
    <row r="68" spans="1:15">
      <c r="A68">
        <v>61</v>
      </c>
      <c r="B68">
        <f t="shared" si="1"/>
        <v>839</v>
      </c>
      <c r="C68" s="17">
        <f t="shared" si="2"/>
        <v>4.0251251489868887</v>
      </c>
      <c r="D68">
        <f t="shared" si="3"/>
        <v>840</v>
      </c>
      <c r="M68">
        <f>IF(Data!B68&gt;0,INT(SQRT(2*Data!B68*B$4/Data!C68/Data!C$4*100)+0.5),"")</f>
        <v>839</v>
      </c>
      <c r="N68" s="12">
        <f>Data!B68/M68</f>
        <v>4.0251251489868887</v>
      </c>
      <c r="O68">
        <f>IF(Data!D68&gt;0,MAX(1,INT(M68/Data!D68+0.5))*Data!D68,M68)</f>
        <v>840</v>
      </c>
    </row>
    <row r="69" spans="1:15">
      <c r="A69">
        <v>62</v>
      </c>
      <c r="B69">
        <f t="shared" si="1"/>
        <v>435</v>
      </c>
      <c r="C69" s="17">
        <f t="shared" si="2"/>
        <v>4.0042298850574713</v>
      </c>
      <c r="D69">
        <f t="shared" si="3"/>
        <v>440</v>
      </c>
      <c r="M69">
        <f>IF(Data!B69&gt;0,INT(SQRT(2*Data!B69*B$4/Data!C69/Data!C$4*100)+0.5),"")</f>
        <v>435</v>
      </c>
      <c r="N69" s="12">
        <f>Data!B69/M69</f>
        <v>4.0042298850574713</v>
      </c>
      <c r="O69">
        <f>IF(Data!D69&gt;0,MAX(1,INT(M69/Data!D69+0.5))*Data!D69,M69)</f>
        <v>440</v>
      </c>
    </row>
    <row r="70" spans="1:15">
      <c r="A70">
        <v>63</v>
      </c>
      <c r="B70">
        <f t="shared" si="1"/>
        <v>345</v>
      </c>
      <c r="C70" s="17">
        <f t="shared" si="2"/>
        <v>3.7263768115942026</v>
      </c>
      <c r="D70">
        <f t="shared" si="3"/>
        <v>350</v>
      </c>
      <c r="M70">
        <f>IF(Data!B70&gt;0,INT(SQRT(2*Data!B70*B$4/Data!C70/Data!C$4*100)+0.5),"")</f>
        <v>345</v>
      </c>
      <c r="N70" s="12">
        <f>Data!B70/M70</f>
        <v>3.7263768115942026</v>
      </c>
      <c r="O70">
        <f>IF(Data!D70&gt;0,MAX(1,INT(M70/Data!D70+0.5))*Data!D70,M70)</f>
        <v>350</v>
      </c>
    </row>
    <row r="71" spans="1:15">
      <c r="A71">
        <v>64</v>
      </c>
      <c r="B71">
        <f t="shared" si="1"/>
        <v>676</v>
      </c>
      <c r="C71" s="17">
        <f t="shared" si="2"/>
        <v>4.8710059171597635</v>
      </c>
      <c r="D71">
        <f t="shared" si="3"/>
        <v>680</v>
      </c>
      <c r="M71">
        <f>IF(Data!B71&gt;0,INT(SQRT(2*Data!B71*B$4/Data!C71/Data!C$4*100)+0.5),"")</f>
        <v>676</v>
      </c>
      <c r="N71" s="12">
        <f>Data!B71/M71</f>
        <v>4.8710059171597635</v>
      </c>
      <c r="O71">
        <f>IF(Data!D71&gt;0,MAX(1,INT(M71/Data!D71+0.5))*Data!D71,M71)</f>
        <v>680</v>
      </c>
    </row>
    <row r="72" spans="1:15">
      <c r="A72">
        <v>65</v>
      </c>
      <c r="B72">
        <f t="shared" si="1"/>
        <v>404</v>
      </c>
      <c r="C72" s="17">
        <f t="shared" si="2"/>
        <v>4.5195049504950502</v>
      </c>
      <c r="D72">
        <f t="shared" si="3"/>
        <v>400</v>
      </c>
      <c r="M72">
        <f>IF(Data!B72&gt;0,INT(SQRT(2*Data!B72*B$4/Data!C72/Data!C$4*100)+0.5),"")</f>
        <v>404</v>
      </c>
      <c r="N72" s="12">
        <f>Data!B72/M72</f>
        <v>4.5195049504950502</v>
      </c>
      <c r="O72">
        <f>IF(Data!D72&gt;0,MAX(1,INT(M72/Data!D72+0.5))*Data!D72,M72)</f>
        <v>400</v>
      </c>
    </row>
    <row r="73" spans="1:15">
      <c r="A73">
        <v>66</v>
      </c>
      <c r="B73">
        <f t="shared" ref="B73:B107" si="4">M73</f>
        <v>326</v>
      </c>
      <c r="C73" s="17">
        <f t="shared" ref="C73:C107" si="5">N73</f>
        <v>4.4444171779141106</v>
      </c>
      <c r="D73">
        <f t="shared" ref="D73:D107" si="6">O73</f>
        <v>330</v>
      </c>
      <c r="M73">
        <f>IF(Data!B73&gt;0,INT(SQRT(2*Data!B73*B$4/Data!C73/Data!C$4*100)+0.5),"")</f>
        <v>326</v>
      </c>
      <c r="N73" s="12">
        <f>Data!B73/M73</f>
        <v>4.4444171779141106</v>
      </c>
      <c r="O73">
        <f>IF(Data!D73&gt;0,MAX(1,INT(M73/Data!D73+0.5))*Data!D73,M73)</f>
        <v>330</v>
      </c>
    </row>
    <row r="74" spans="1:15">
      <c r="A74">
        <v>67</v>
      </c>
      <c r="B74">
        <f t="shared" si="4"/>
        <v>245</v>
      </c>
      <c r="C74" s="17">
        <f t="shared" si="5"/>
        <v>3.129142857142857</v>
      </c>
      <c r="D74">
        <f t="shared" si="6"/>
        <v>250</v>
      </c>
      <c r="M74">
        <f>IF(Data!B74&gt;0,INT(SQRT(2*Data!B74*B$4/Data!C74/Data!C$4*100)+0.5),"")</f>
        <v>245</v>
      </c>
      <c r="N74" s="12">
        <f>Data!B74/M74</f>
        <v>3.129142857142857</v>
      </c>
      <c r="O74">
        <f>IF(Data!D74&gt;0,MAX(1,INT(M74/Data!D74+0.5))*Data!D74,M74)</f>
        <v>250</v>
      </c>
    </row>
    <row r="75" spans="1:15">
      <c r="A75">
        <v>68</v>
      </c>
      <c r="B75">
        <f t="shared" si="4"/>
        <v>502</v>
      </c>
      <c r="C75" s="17">
        <f t="shared" si="5"/>
        <v>3.2180876494023907</v>
      </c>
      <c r="D75">
        <f t="shared" si="6"/>
        <v>500</v>
      </c>
      <c r="M75">
        <f>IF(Data!B75&gt;0,INT(SQRT(2*Data!B75*B$4/Data!C75/Data!C$4*100)+0.5),"")</f>
        <v>502</v>
      </c>
      <c r="N75" s="12">
        <f>Data!B75/M75</f>
        <v>3.2180876494023907</v>
      </c>
      <c r="O75">
        <f>IF(Data!D75&gt;0,MAX(1,INT(M75/Data!D75+0.5))*Data!D75,M75)</f>
        <v>500</v>
      </c>
    </row>
    <row r="76" spans="1:15">
      <c r="A76">
        <v>69</v>
      </c>
      <c r="B76">
        <f t="shared" si="4"/>
        <v>245</v>
      </c>
      <c r="C76" s="17">
        <f t="shared" si="5"/>
        <v>4.2271020408163267</v>
      </c>
      <c r="D76">
        <f t="shared" si="6"/>
        <v>250</v>
      </c>
      <c r="M76">
        <f>IF(Data!B76&gt;0,INT(SQRT(2*Data!B76*B$4/Data!C76/Data!C$4*100)+0.5),"")</f>
        <v>245</v>
      </c>
      <c r="N76" s="12">
        <f>Data!B76/M76</f>
        <v>4.2271020408163267</v>
      </c>
      <c r="O76">
        <f>IF(Data!D76&gt;0,MAX(1,INT(M76/Data!D76+0.5))*Data!D76,M76)</f>
        <v>250</v>
      </c>
    </row>
    <row r="77" spans="1:15">
      <c r="A77">
        <v>70</v>
      </c>
      <c r="B77">
        <f t="shared" si="4"/>
        <v>39</v>
      </c>
      <c r="C77" s="17">
        <f t="shared" si="5"/>
        <v>4.7456410256410262</v>
      </c>
      <c r="D77">
        <f t="shared" si="6"/>
        <v>40</v>
      </c>
      <c r="M77">
        <f>IF(Data!B77&gt;0,INT(SQRT(2*Data!B77*B$4/Data!C77/Data!C$4*100)+0.5),"")</f>
        <v>39</v>
      </c>
      <c r="N77" s="12">
        <f>Data!B77/M77</f>
        <v>4.7456410256410262</v>
      </c>
      <c r="O77">
        <f>IF(Data!D77&gt;0,MAX(1,INT(M77/Data!D77+0.5))*Data!D77,M77)</f>
        <v>40</v>
      </c>
    </row>
    <row r="78" spans="1:15">
      <c r="A78">
        <v>71</v>
      </c>
      <c r="B78">
        <f t="shared" si="4"/>
        <v>32</v>
      </c>
      <c r="C78" s="17">
        <f t="shared" si="5"/>
        <v>2.4725000000000001</v>
      </c>
      <c r="D78">
        <f t="shared" si="6"/>
        <v>30</v>
      </c>
      <c r="M78">
        <f>IF(Data!B78&gt;0,INT(SQRT(2*Data!B78*B$4/Data!C78/Data!C$4*100)+0.5),"")</f>
        <v>32</v>
      </c>
      <c r="N78" s="12">
        <f>Data!B78/M78</f>
        <v>2.4725000000000001</v>
      </c>
      <c r="O78">
        <f>IF(Data!D78&gt;0,MAX(1,INT(M78/Data!D78+0.5))*Data!D78,M78)</f>
        <v>30</v>
      </c>
    </row>
    <row r="79" spans="1:15">
      <c r="A79">
        <v>72</v>
      </c>
      <c r="B79">
        <f t="shared" si="4"/>
        <v>314</v>
      </c>
      <c r="C79" s="17">
        <f t="shared" si="5"/>
        <v>3.8928662420382163</v>
      </c>
      <c r="D79">
        <f t="shared" si="6"/>
        <v>310</v>
      </c>
      <c r="M79">
        <f>IF(Data!B79&gt;0,INT(SQRT(2*Data!B79*B$4/Data!C79/Data!C$4*100)+0.5),"")</f>
        <v>314</v>
      </c>
      <c r="N79" s="12">
        <f>Data!B79/M79</f>
        <v>3.8928662420382163</v>
      </c>
      <c r="O79">
        <f>IF(Data!D79&gt;0,MAX(1,INT(M79/Data!D79+0.5))*Data!D79,M79)</f>
        <v>310</v>
      </c>
    </row>
    <row r="80" spans="1:15">
      <c r="A80">
        <v>73</v>
      </c>
      <c r="B80">
        <f t="shared" si="4"/>
        <v>6</v>
      </c>
      <c r="C80" s="17">
        <f t="shared" si="5"/>
        <v>2.2466666666666666</v>
      </c>
      <c r="D80">
        <f t="shared" si="6"/>
        <v>10</v>
      </c>
      <c r="M80">
        <f>IF(Data!B80&gt;0,INT(SQRT(2*Data!B80*B$4/Data!C80/Data!C$4*100)+0.5),"")</f>
        <v>6</v>
      </c>
      <c r="N80" s="12">
        <f>Data!B80/M80</f>
        <v>2.2466666666666666</v>
      </c>
      <c r="O80">
        <f>IF(Data!D80&gt;0,MAX(1,INT(M80/Data!D80+0.5))*Data!D80,M80)</f>
        <v>10</v>
      </c>
    </row>
    <row r="81" spans="1:15">
      <c r="A81">
        <v>74</v>
      </c>
      <c r="B81">
        <f t="shared" si="4"/>
        <v>189</v>
      </c>
      <c r="C81" s="17">
        <f t="shared" si="5"/>
        <v>3.6433862433862436</v>
      </c>
      <c r="D81">
        <f t="shared" si="6"/>
        <v>190</v>
      </c>
      <c r="M81">
        <f>IF(Data!B81&gt;0,INT(SQRT(2*Data!B81*B$4/Data!C81/Data!C$4*100)+0.5),"")</f>
        <v>189</v>
      </c>
      <c r="N81" s="12">
        <f>Data!B81/M81</f>
        <v>3.6433862433862436</v>
      </c>
      <c r="O81">
        <f>IF(Data!D81&gt;0,MAX(1,INT(M81/Data!D81+0.5))*Data!D81,M81)</f>
        <v>190</v>
      </c>
    </row>
    <row r="82" spans="1:15">
      <c r="A82">
        <v>75</v>
      </c>
      <c r="B82">
        <f t="shared" si="4"/>
        <v>2</v>
      </c>
      <c r="C82" s="17">
        <f t="shared" si="5"/>
        <v>6.5</v>
      </c>
      <c r="D82">
        <f t="shared" si="6"/>
        <v>10</v>
      </c>
      <c r="M82">
        <f>IF(Data!B82&gt;0,INT(SQRT(2*Data!B82*B$4/Data!C82/Data!C$4*100)+0.5),"")</f>
        <v>2</v>
      </c>
      <c r="N82" s="12">
        <f>Data!B82/M82</f>
        <v>6.5</v>
      </c>
      <c r="O82">
        <f>IF(Data!D82&gt;0,MAX(1,INT(M82/Data!D82+0.5))*Data!D82,M82)</f>
        <v>10</v>
      </c>
    </row>
    <row r="83" spans="1:15">
      <c r="A83">
        <v>76</v>
      </c>
      <c r="B83">
        <f t="shared" si="4"/>
        <v>213</v>
      </c>
      <c r="C83" s="17">
        <f t="shared" si="5"/>
        <v>7.3241314553990611</v>
      </c>
      <c r="D83">
        <f t="shared" si="6"/>
        <v>210</v>
      </c>
      <c r="M83">
        <f>IF(Data!B83&gt;0,INT(SQRT(2*Data!B83*B$4/Data!C83/Data!C$4*100)+0.5),"")</f>
        <v>213</v>
      </c>
      <c r="N83" s="12">
        <f>Data!B83/M83</f>
        <v>7.3241314553990611</v>
      </c>
      <c r="O83">
        <f>IF(Data!D83&gt;0,MAX(1,INT(M83/Data!D83+0.5))*Data!D83,M83)</f>
        <v>210</v>
      </c>
    </row>
    <row r="84" spans="1:15">
      <c r="A84">
        <v>77</v>
      </c>
      <c r="B84">
        <f t="shared" si="4"/>
        <v>7</v>
      </c>
      <c r="C84" s="17">
        <f t="shared" si="5"/>
        <v>4.0285714285714285</v>
      </c>
      <c r="D84">
        <f t="shared" si="6"/>
        <v>10</v>
      </c>
      <c r="M84">
        <f>IF(Data!B84&gt;0,INT(SQRT(2*Data!B84*B$4/Data!C84/Data!C$4*100)+0.5),"")</f>
        <v>7</v>
      </c>
      <c r="N84" s="12">
        <f>Data!B84/M84</f>
        <v>4.0285714285714285</v>
      </c>
      <c r="O84">
        <f>IF(Data!D84&gt;0,MAX(1,INT(M84/Data!D84+0.5))*Data!D84,M84)</f>
        <v>10</v>
      </c>
    </row>
    <row r="85" spans="1:15">
      <c r="A85">
        <v>78</v>
      </c>
      <c r="B85">
        <f t="shared" si="4"/>
        <v>145</v>
      </c>
      <c r="C85" s="17">
        <f t="shared" si="5"/>
        <v>6.3067586206896555</v>
      </c>
      <c r="D85">
        <f t="shared" si="6"/>
        <v>150</v>
      </c>
      <c r="M85">
        <f>IF(Data!B85&gt;0,INT(SQRT(2*Data!B85*B$4/Data!C85/Data!C$4*100)+0.5),"")</f>
        <v>145</v>
      </c>
      <c r="N85" s="12">
        <f>Data!B85/M85</f>
        <v>6.3067586206896555</v>
      </c>
      <c r="O85">
        <f>IF(Data!D85&gt;0,MAX(1,INT(M85/Data!D85+0.5))*Data!D85,M85)</f>
        <v>150</v>
      </c>
    </row>
    <row r="86" spans="1:15">
      <c r="A86">
        <v>79</v>
      </c>
      <c r="B86">
        <f t="shared" si="4"/>
        <v>56</v>
      </c>
      <c r="C86" s="17">
        <f t="shared" si="5"/>
        <v>6.3414285714285716</v>
      </c>
      <c r="D86">
        <f t="shared" si="6"/>
        <v>60</v>
      </c>
      <c r="M86">
        <f>IF(Data!B86&gt;0,INT(SQRT(2*Data!B86*B$4/Data!C86/Data!C$4*100)+0.5),"")</f>
        <v>56</v>
      </c>
      <c r="N86" s="12">
        <f>Data!B86/M86</f>
        <v>6.3414285714285716</v>
      </c>
      <c r="O86">
        <f>IF(Data!D86&gt;0,MAX(1,INT(M86/Data!D86+0.5))*Data!D86,M86)</f>
        <v>60</v>
      </c>
    </row>
    <row r="87" spans="1:15">
      <c r="A87">
        <v>80</v>
      </c>
      <c r="B87">
        <f t="shared" si="4"/>
        <v>410</v>
      </c>
      <c r="C87" s="17">
        <f t="shared" si="5"/>
        <v>2.2970731707317071</v>
      </c>
      <c r="D87">
        <f t="shared" si="6"/>
        <v>410</v>
      </c>
      <c r="M87">
        <f>IF(Data!B87&gt;0,INT(SQRT(2*Data!B87*B$4/Data!C87/Data!C$4*100)+0.5),"")</f>
        <v>410</v>
      </c>
      <c r="N87" s="12">
        <f>Data!B87/M87</f>
        <v>2.2970731707317071</v>
      </c>
      <c r="O87">
        <f>IF(Data!D87&gt;0,MAX(1,INT(M87/Data!D87+0.5))*Data!D87,M87)</f>
        <v>410</v>
      </c>
    </row>
    <row r="88" spans="1:15">
      <c r="A88">
        <v>81</v>
      </c>
      <c r="B88">
        <f t="shared" si="4"/>
        <v>43</v>
      </c>
      <c r="C88" s="17">
        <f t="shared" si="5"/>
        <v>3.9516279069767437</v>
      </c>
      <c r="D88">
        <f t="shared" si="6"/>
        <v>40</v>
      </c>
      <c r="M88">
        <f>IF(Data!B88&gt;0,INT(SQRT(2*Data!B88*B$4/Data!C88/Data!C$4*100)+0.5),"")</f>
        <v>43</v>
      </c>
      <c r="N88" s="12">
        <f>Data!B88/M88</f>
        <v>3.9516279069767437</v>
      </c>
      <c r="O88">
        <f>IF(Data!D88&gt;0,MAX(1,INT(M88/Data!D88+0.5))*Data!D88,M88)</f>
        <v>40</v>
      </c>
    </row>
    <row r="89" spans="1:15">
      <c r="A89">
        <v>82</v>
      </c>
      <c r="B89">
        <f t="shared" si="4"/>
        <v>686</v>
      </c>
      <c r="C89" s="17">
        <f t="shared" si="5"/>
        <v>2.1926530612244899</v>
      </c>
      <c r="D89">
        <f t="shared" si="6"/>
        <v>690</v>
      </c>
      <c r="M89">
        <f>IF(Data!B89&gt;0,INT(SQRT(2*Data!B89*B$4/Data!C89/Data!C$4*100)+0.5),"")</f>
        <v>686</v>
      </c>
      <c r="N89" s="12">
        <f>Data!B89/M89</f>
        <v>2.1926530612244899</v>
      </c>
      <c r="O89">
        <f>IF(Data!D89&gt;0,MAX(1,INT(M89/Data!D89+0.5))*Data!D89,M89)</f>
        <v>690</v>
      </c>
    </row>
    <row r="90" spans="1:15">
      <c r="A90">
        <v>83</v>
      </c>
      <c r="B90">
        <f t="shared" si="4"/>
        <v>190</v>
      </c>
      <c r="C90" s="17">
        <f t="shared" si="5"/>
        <v>16.380631578947369</v>
      </c>
      <c r="D90">
        <f t="shared" si="6"/>
        <v>190</v>
      </c>
      <c r="M90">
        <f>IF(Data!B90&gt;0,INT(SQRT(2*Data!B90*B$4/Data!C90/Data!C$4*100)+0.5),"")</f>
        <v>190</v>
      </c>
      <c r="N90" s="12">
        <f>Data!B90/M90</f>
        <v>16.380631578947369</v>
      </c>
      <c r="O90">
        <f>IF(Data!D90&gt;0,MAX(1,INT(M90/Data!D90+0.5))*Data!D90,M90)</f>
        <v>190</v>
      </c>
    </row>
    <row r="91" spans="1:15">
      <c r="A91">
        <v>84</v>
      </c>
      <c r="B91">
        <f t="shared" si="4"/>
        <v>81</v>
      </c>
      <c r="C91" s="17">
        <f t="shared" si="5"/>
        <v>10.605925925925927</v>
      </c>
      <c r="D91">
        <f t="shared" si="6"/>
        <v>80</v>
      </c>
      <c r="M91">
        <f>IF(Data!B91&gt;0,INT(SQRT(2*Data!B91*B$4/Data!C91/Data!C$4*100)+0.5),"")</f>
        <v>81</v>
      </c>
      <c r="N91" s="12">
        <f>Data!B91/M91</f>
        <v>10.605925925925927</v>
      </c>
      <c r="O91">
        <f>IF(Data!D91&gt;0,MAX(1,INT(M91/Data!D91+0.5))*Data!D91,M91)</f>
        <v>80</v>
      </c>
    </row>
    <row r="92" spans="1:15">
      <c r="A92">
        <v>85</v>
      </c>
      <c r="B92">
        <f t="shared" si="4"/>
        <v>32</v>
      </c>
      <c r="C92" s="17">
        <f t="shared" si="5"/>
        <v>5.1612499999999999</v>
      </c>
      <c r="D92">
        <f t="shared" si="6"/>
        <v>30</v>
      </c>
      <c r="M92">
        <f>IF(Data!B92&gt;0,INT(SQRT(2*Data!B92*B$4/Data!C92/Data!C$4*100)+0.5),"")</f>
        <v>32</v>
      </c>
      <c r="N92" s="12">
        <f>Data!B92/M92</f>
        <v>5.1612499999999999</v>
      </c>
      <c r="O92">
        <f>IF(Data!D92&gt;0,MAX(1,INT(M92/Data!D92+0.5))*Data!D92,M92)</f>
        <v>30</v>
      </c>
    </row>
    <row r="93" spans="1:15">
      <c r="A93">
        <v>86</v>
      </c>
      <c r="B93">
        <f t="shared" si="4"/>
        <v>34</v>
      </c>
      <c r="C93" s="17">
        <f t="shared" si="5"/>
        <v>2.0352941176470587</v>
      </c>
      <c r="D93">
        <f t="shared" si="6"/>
        <v>30</v>
      </c>
      <c r="M93">
        <f>IF(Data!B93&gt;0,INT(SQRT(2*Data!B93*B$4/Data!C93/Data!C$4*100)+0.5),"")</f>
        <v>34</v>
      </c>
      <c r="N93" s="12">
        <f>Data!B93/M93</f>
        <v>2.0352941176470587</v>
      </c>
      <c r="O93">
        <f>IF(Data!D93&gt;0,MAX(1,INT(M93/Data!D93+0.5))*Data!D93,M93)</f>
        <v>30</v>
      </c>
    </row>
    <row r="94" spans="1:15">
      <c r="A94">
        <v>87</v>
      </c>
      <c r="B94">
        <f t="shared" si="4"/>
        <v>49</v>
      </c>
      <c r="C94" s="17">
        <f t="shared" si="5"/>
        <v>3.7730612244897959</v>
      </c>
      <c r="D94">
        <f t="shared" si="6"/>
        <v>50</v>
      </c>
      <c r="M94">
        <f>IF(Data!B94&gt;0,INT(SQRT(2*Data!B94*B$4/Data!C94/Data!C$4*100)+0.5),"")</f>
        <v>49</v>
      </c>
      <c r="N94" s="12">
        <f>Data!B94/M94</f>
        <v>3.7730612244897959</v>
      </c>
      <c r="O94">
        <f>IF(Data!D94&gt;0,MAX(1,INT(M94/Data!D94+0.5))*Data!D94,M94)</f>
        <v>50</v>
      </c>
    </row>
    <row r="95" spans="1:15">
      <c r="A95">
        <v>88</v>
      </c>
      <c r="B95">
        <f t="shared" si="4"/>
        <v>777</v>
      </c>
      <c r="C95" s="17">
        <f t="shared" si="5"/>
        <v>10.262754182754183</v>
      </c>
      <c r="D95">
        <f t="shared" si="6"/>
        <v>780</v>
      </c>
      <c r="M95">
        <f>IF(Data!B95&gt;0,INT(SQRT(2*Data!B95*B$4/Data!C95/Data!C$4*100)+0.5),"")</f>
        <v>777</v>
      </c>
      <c r="N95" s="12">
        <f>Data!B95/M95</f>
        <v>10.262754182754183</v>
      </c>
      <c r="O95">
        <f>IF(Data!D95&gt;0,MAX(1,INT(M95/Data!D95+0.5))*Data!D95,M95)</f>
        <v>780</v>
      </c>
    </row>
    <row r="96" spans="1:15">
      <c r="A96">
        <v>89</v>
      </c>
      <c r="B96">
        <f t="shared" si="4"/>
        <v>511</v>
      </c>
      <c r="C96" s="17">
        <f t="shared" si="5"/>
        <v>4.0903326810176122</v>
      </c>
      <c r="D96">
        <f t="shared" si="6"/>
        <v>510</v>
      </c>
      <c r="M96">
        <f>IF(Data!B96&gt;0,INT(SQRT(2*Data!B96*B$4/Data!C96/Data!C$4*100)+0.5),"")</f>
        <v>511</v>
      </c>
      <c r="N96" s="12">
        <f>Data!B96/M96</f>
        <v>4.0903326810176122</v>
      </c>
      <c r="O96">
        <f>IF(Data!D96&gt;0,MAX(1,INT(M96/Data!D96+0.5))*Data!D96,M96)</f>
        <v>510</v>
      </c>
    </row>
    <row r="97" spans="1:15">
      <c r="A97">
        <v>90</v>
      </c>
      <c r="B97">
        <f t="shared" si="4"/>
        <v>561</v>
      </c>
      <c r="C97" s="17">
        <f t="shared" si="5"/>
        <v>4.2706595365418893</v>
      </c>
      <c r="D97">
        <f t="shared" si="6"/>
        <v>560</v>
      </c>
      <c r="M97">
        <f>IF(Data!B97&gt;0,INT(SQRT(2*Data!B97*B$4/Data!C97/Data!C$4*100)+0.5),"")</f>
        <v>561</v>
      </c>
      <c r="N97" s="12">
        <f>Data!B97/M97</f>
        <v>4.2706595365418893</v>
      </c>
      <c r="O97">
        <f>IF(Data!D97&gt;0,MAX(1,INT(M97/Data!D97+0.5))*Data!D97,M97)</f>
        <v>560</v>
      </c>
    </row>
    <row r="98" spans="1:15">
      <c r="A98">
        <v>91</v>
      </c>
      <c r="B98">
        <f t="shared" si="4"/>
        <v>7</v>
      </c>
      <c r="C98" s="17">
        <f t="shared" si="5"/>
        <v>8.2285714285714295</v>
      </c>
      <c r="D98">
        <f t="shared" si="6"/>
        <v>10</v>
      </c>
      <c r="M98">
        <f>IF(Data!B98&gt;0,INT(SQRT(2*Data!B98*B$4/Data!C98/Data!C$4*100)+0.5),"")</f>
        <v>7</v>
      </c>
      <c r="N98" s="12">
        <f>Data!B98/M98</f>
        <v>8.2285714285714295</v>
      </c>
      <c r="O98">
        <f>IF(Data!D98&gt;0,MAX(1,INT(M98/Data!D98+0.5))*Data!D98,M98)</f>
        <v>10</v>
      </c>
    </row>
    <row r="99" spans="1:15">
      <c r="A99">
        <v>92</v>
      </c>
      <c r="B99">
        <f t="shared" si="4"/>
        <v>61</v>
      </c>
      <c r="C99" s="17">
        <f t="shared" si="5"/>
        <v>5.5042622950819666</v>
      </c>
      <c r="D99">
        <f t="shared" si="6"/>
        <v>60</v>
      </c>
      <c r="M99">
        <f>IF(Data!B99&gt;0,INT(SQRT(2*Data!B99*B$4/Data!C99/Data!C$4*100)+0.5),"")</f>
        <v>61</v>
      </c>
      <c r="N99" s="12">
        <f>Data!B99/M99</f>
        <v>5.5042622950819666</v>
      </c>
      <c r="O99">
        <f>IF(Data!D99&gt;0,MAX(1,INT(M99/Data!D99+0.5))*Data!D99,M99)</f>
        <v>60</v>
      </c>
    </row>
    <row r="100" spans="1:15">
      <c r="A100">
        <v>93</v>
      </c>
      <c r="B100">
        <f t="shared" si="4"/>
        <v>4</v>
      </c>
      <c r="C100" s="17">
        <f t="shared" si="5"/>
        <v>6.72</v>
      </c>
      <c r="D100">
        <f t="shared" si="6"/>
        <v>10</v>
      </c>
      <c r="M100">
        <f>IF(Data!B100&gt;0,INT(SQRT(2*Data!B100*B$4/Data!C100/Data!C$4*100)+0.5),"")</f>
        <v>4</v>
      </c>
      <c r="N100" s="12">
        <f>Data!B100/M100</f>
        <v>6.72</v>
      </c>
      <c r="O100">
        <f>IF(Data!D100&gt;0,MAX(1,INT(M100/Data!D100+0.5))*Data!D100,M100)</f>
        <v>10</v>
      </c>
    </row>
    <row r="101" spans="1:15">
      <c r="A101">
        <v>94</v>
      </c>
      <c r="B101">
        <f t="shared" si="4"/>
        <v>55</v>
      </c>
      <c r="C101" s="17">
        <f t="shared" si="5"/>
        <v>4.298909090909091</v>
      </c>
      <c r="D101">
        <f t="shared" si="6"/>
        <v>60</v>
      </c>
      <c r="M101">
        <f>IF(Data!B101&gt;0,INT(SQRT(2*Data!B101*B$4/Data!C101/Data!C$4*100)+0.5),"")</f>
        <v>55</v>
      </c>
      <c r="N101" s="12">
        <f>Data!B101/M101</f>
        <v>4.298909090909091</v>
      </c>
      <c r="O101">
        <f>IF(Data!D101&gt;0,MAX(1,INT(M101/Data!D101+0.5))*Data!D101,M101)</f>
        <v>60</v>
      </c>
    </row>
    <row r="102" spans="1:15">
      <c r="A102">
        <v>95</v>
      </c>
      <c r="B102">
        <f t="shared" si="4"/>
        <v>2</v>
      </c>
      <c r="C102" s="17">
        <f t="shared" si="5"/>
        <v>5.24</v>
      </c>
      <c r="D102">
        <f t="shared" si="6"/>
        <v>10</v>
      </c>
      <c r="M102">
        <f>IF(Data!B102&gt;0,INT(SQRT(2*Data!B102*B$4/Data!C102/Data!C$4*100)+0.5),"")</f>
        <v>2</v>
      </c>
      <c r="N102" s="12">
        <f>Data!B102/M102</f>
        <v>5.24</v>
      </c>
      <c r="O102">
        <f>IF(Data!D102&gt;0,MAX(1,INT(M102/Data!D102+0.5))*Data!D102,M102)</f>
        <v>10</v>
      </c>
    </row>
    <row r="103" spans="1:15">
      <c r="A103">
        <v>96</v>
      </c>
      <c r="B103">
        <f t="shared" si="4"/>
        <v>54</v>
      </c>
      <c r="C103" s="17">
        <f t="shared" si="5"/>
        <v>3.8392592592592591</v>
      </c>
      <c r="D103">
        <f t="shared" si="6"/>
        <v>50</v>
      </c>
      <c r="M103">
        <f>IF(Data!B103&gt;0,INT(SQRT(2*Data!B103*B$4/Data!C103/Data!C$4*100)+0.5),"")</f>
        <v>54</v>
      </c>
      <c r="N103" s="12">
        <f>Data!B103/M103</f>
        <v>3.8392592592592591</v>
      </c>
      <c r="O103">
        <f>IF(Data!D103&gt;0,MAX(1,INT(M103/Data!D103+0.5))*Data!D103,M103)</f>
        <v>50</v>
      </c>
    </row>
    <row r="104" spans="1:15">
      <c r="A104">
        <v>97</v>
      </c>
      <c r="B104">
        <f t="shared" si="4"/>
        <v>671</v>
      </c>
      <c r="C104" s="17">
        <f t="shared" si="5"/>
        <v>4.2948435171385997</v>
      </c>
      <c r="D104">
        <f t="shared" si="6"/>
        <v>670</v>
      </c>
      <c r="M104">
        <f>IF(Data!B104&gt;0,INT(SQRT(2*Data!B104*B$4/Data!C104/Data!C$4*100)+0.5),"")</f>
        <v>671</v>
      </c>
      <c r="N104" s="12">
        <f>Data!B104/M104</f>
        <v>4.2948435171385997</v>
      </c>
      <c r="O104">
        <f>IF(Data!D104&gt;0,MAX(1,INT(M104/Data!D104+0.5))*Data!D104,M104)</f>
        <v>670</v>
      </c>
    </row>
    <row r="105" spans="1:15">
      <c r="A105">
        <v>98</v>
      </c>
      <c r="B105">
        <f t="shared" si="4"/>
        <v>639</v>
      </c>
      <c r="C105" s="17">
        <f t="shared" si="5"/>
        <v>5.3757746478873241</v>
      </c>
      <c r="D105">
        <f t="shared" si="6"/>
        <v>640</v>
      </c>
      <c r="M105">
        <f>IF(Data!B105&gt;0,INT(SQRT(2*Data!B105*B$4/Data!C105/Data!C$4*100)+0.5),"")</f>
        <v>639</v>
      </c>
      <c r="N105" s="12">
        <f>Data!B105/M105</f>
        <v>5.3757746478873241</v>
      </c>
      <c r="O105">
        <f>IF(Data!D105&gt;0,MAX(1,INT(M105/Data!D105+0.5))*Data!D105,M105)</f>
        <v>640</v>
      </c>
    </row>
    <row r="106" spans="1:15">
      <c r="A106">
        <v>99</v>
      </c>
      <c r="B106">
        <f t="shared" si="4"/>
        <v>279</v>
      </c>
      <c r="C106" s="17">
        <f t="shared" si="5"/>
        <v>7.3906810035842296</v>
      </c>
      <c r="D106">
        <f t="shared" si="6"/>
        <v>280</v>
      </c>
      <c r="M106">
        <f>IF(Data!B106&gt;0,INT(SQRT(2*Data!B106*B$4/Data!C106/Data!C$4*100)+0.5),"")</f>
        <v>279</v>
      </c>
      <c r="N106" s="12">
        <f>Data!B106/M106</f>
        <v>7.3906810035842296</v>
      </c>
      <c r="O106">
        <f>IF(Data!D106&gt;0,MAX(1,INT(M106/Data!D106+0.5))*Data!D106,M106)</f>
        <v>280</v>
      </c>
    </row>
    <row r="107" spans="1:15">
      <c r="A107">
        <v>100</v>
      </c>
      <c r="B107">
        <f t="shared" si="4"/>
        <v>67</v>
      </c>
      <c r="C107" s="17">
        <f t="shared" si="5"/>
        <v>3.9934328358208955</v>
      </c>
      <c r="D107">
        <f t="shared" si="6"/>
        <v>70</v>
      </c>
      <c r="M107">
        <f>IF(Data!B107&gt;0,INT(SQRT(2*Data!B107*B$4/Data!C107/Data!C$4*100)+0.5),"")</f>
        <v>67</v>
      </c>
      <c r="N107" s="12">
        <f>Data!B107/M107</f>
        <v>3.9934328358208955</v>
      </c>
      <c r="O107">
        <f>IF(Data!D107&gt;0,MAX(1,INT(M107/Data!D107+0.5))*Data!D107,M107)</f>
        <v>70</v>
      </c>
    </row>
    <row r="108" spans="1:15">
      <c r="C108" s="17"/>
      <c r="N108" s="12"/>
    </row>
    <row r="109" spans="1:15">
      <c r="C109" s="17"/>
      <c r="M109" t="s">
        <v>13</v>
      </c>
      <c r="N109" s="12">
        <f>SUM(N8:N107)</f>
        <v>542.32465127529269</v>
      </c>
    </row>
    <row r="110" spans="1:15">
      <c r="C110" s="17"/>
      <c r="N110" s="12"/>
    </row>
    <row r="111" spans="1:15">
      <c r="C111" s="17"/>
      <c r="N111" s="12"/>
    </row>
    <row r="112" spans="1:15">
      <c r="C112" s="17"/>
      <c r="N112" s="12"/>
    </row>
    <row r="113" spans="3:14">
      <c r="C113" s="17"/>
      <c r="N113" s="12"/>
    </row>
    <row r="114" spans="3:14">
      <c r="C114" s="17"/>
      <c r="N114" s="12"/>
    </row>
    <row r="115" spans="3:14">
      <c r="C115" s="17"/>
      <c r="N115" s="12"/>
    </row>
    <row r="116" spans="3:14">
      <c r="C116" s="17"/>
      <c r="N116" s="12"/>
    </row>
    <row r="117" spans="3:14">
      <c r="C117" s="17"/>
      <c r="N117" s="12"/>
    </row>
    <row r="118" spans="3:14">
      <c r="C118" s="17"/>
      <c r="N118" s="12"/>
    </row>
    <row r="119" spans="3:14">
      <c r="C119" s="17"/>
      <c r="N119" s="12"/>
    </row>
    <row r="120" spans="3:14">
      <c r="C120" s="17"/>
      <c r="N120" s="12"/>
    </row>
    <row r="121" spans="3:14">
      <c r="C121" s="17"/>
      <c r="N121" s="12"/>
    </row>
    <row r="122" spans="3:14">
      <c r="C122" s="17"/>
      <c r="N122" s="12"/>
    </row>
    <row r="123" spans="3:14">
      <c r="C123" s="17"/>
      <c r="N123" s="12"/>
    </row>
    <row r="124" spans="3:14">
      <c r="C124" s="17"/>
      <c r="N124" s="12"/>
    </row>
    <row r="125" spans="3:14">
      <c r="C125" s="17"/>
      <c r="N125" s="12"/>
    </row>
    <row r="126" spans="3:14">
      <c r="C126" s="17"/>
      <c r="N126" s="12"/>
    </row>
    <row r="127" spans="3:14">
      <c r="C127" s="17"/>
      <c r="N127" s="12"/>
    </row>
    <row r="128" spans="3:14">
      <c r="C128" s="17"/>
      <c r="N128" s="12"/>
    </row>
    <row r="129" spans="3:14">
      <c r="C129" s="17"/>
      <c r="N129" s="12"/>
    </row>
    <row r="130" spans="3:14">
      <c r="C130" s="17"/>
      <c r="N130" s="12"/>
    </row>
    <row r="131" spans="3:14">
      <c r="C131" s="17"/>
      <c r="N131" s="12"/>
    </row>
    <row r="132" spans="3:14">
      <c r="C132" s="17"/>
      <c r="N132" s="12"/>
    </row>
    <row r="133" spans="3:14">
      <c r="C133" s="17"/>
      <c r="N133" s="12"/>
    </row>
    <row r="134" spans="3:14">
      <c r="C134" s="17"/>
      <c r="N134" s="12"/>
    </row>
    <row r="135" spans="3:14">
      <c r="C135" s="17"/>
      <c r="N135" s="12"/>
    </row>
    <row r="136" spans="3:14">
      <c r="C136" s="17"/>
      <c r="N136" s="12"/>
    </row>
    <row r="137" spans="3:14">
      <c r="C137" s="17"/>
      <c r="N137" s="12"/>
    </row>
    <row r="138" spans="3:14">
      <c r="C138" s="17"/>
      <c r="N138" s="12"/>
    </row>
    <row r="139" spans="3:14">
      <c r="C139" s="17"/>
      <c r="N139" s="12"/>
    </row>
    <row r="140" spans="3:14">
      <c r="C140" s="17"/>
      <c r="N140" s="12"/>
    </row>
    <row r="141" spans="3:14">
      <c r="C141" s="17"/>
      <c r="N141" s="12"/>
    </row>
    <row r="142" spans="3:14">
      <c r="C142" s="17"/>
      <c r="N142" s="12"/>
    </row>
    <row r="143" spans="3:14">
      <c r="C143" s="17"/>
      <c r="N143" s="12"/>
    </row>
    <row r="144" spans="3:14">
      <c r="C144" s="17"/>
      <c r="N144" s="12"/>
    </row>
    <row r="145" spans="3:14">
      <c r="C145" s="17"/>
      <c r="N145" s="12"/>
    </row>
    <row r="146" spans="3:14">
      <c r="C146" s="17"/>
      <c r="N146" s="12"/>
    </row>
    <row r="147" spans="3:14">
      <c r="C147" s="17"/>
      <c r="N147" s="12"/>
    </row>
    <row r="148" spans="3:14">
      <c r="C148" s="17"/>
      <c r="N148" s="12"/>
    </row>
    <row r="149" spans="3:14">
      <c r="C149" s="17"/>
      <c r="N149" s="12"/>
    </row>
    <row r="150" spans="3:14">
      <c r="C150" s="17"/>
      <c r="N150" s="12"/>
    </row>
    <row r="151" spans="3:14">
      <c r="C151" s="17"/>
      <c r="N151" s="12"/>
    </row>
    <row r="152" spans="3:14">
      <c r="C152" s="17"/>
      <c r="N152" s="12"/>
    </row>
    <row r="153" spans="3:14">
      <c r="C153" s="17"/>
      <c r="N153" s="12"/>
    </row>
    <row r="154" spans="3:14">
      <c r="C154" s="17"/>
      <c r="N154" s="12"/>
    </row>
    <row r="155" spans="3:14">
      <c r="C155" s="17"/>
      <c r="N155" s="12"/>
    </row>
    <row r="156" spans="3:14">
      <c r="C156" s="17"/>
      <c r="N156" s="12"/>
    </row>
    <row r="157" spans="3:14">
      <c r="C157" s="17"/>
      <c r="N157" s="12"/>
    </row>
    <row r="158" spans="3:14">
      <c r="C158" s="17"/>
      <c r="N158" s="12"/>
    </row>
    <row r="159" spans="3:14">
      <c r="C159" s="17"/>
      <c r="N159" s="12"/>
    </row>
    <row r="160" spans="3:14">
      <c r="C160" s="17"/>
      <c r="N160" s="12"/>
    </row>
    <row r="161" spans="3:14">
      <c r="C161" s="17"/>
      <c r="N161" s="12"/>
    </row>
    <row r="162" spans="3:14">
      <c r="C162" s="17"/>
      <c r="N162" s="12"/>
    </row>
    <row r="163" spans="3:14">
      <c r="C163" s="17"/>
      <c r="N163" s="12"/>
    </row>
    <row r="164" spans="3:14">
      <c r="C164" s="17"/>
      <c r="N164" s="12"/>
    </row>
    <row r="165" spans="3:14">
      <c r="C165" s="17"/>
      <c r="N165" s="12"/>
    </row>
    <row r="166" spans="3:14">
      <c r="C166" s="17"/>
      <c r="N166" s="12"/>
    </row>
    <row r="167" spans="3:14">
      <c r="C167" s="17"/>
      <c r="N167" s="12"/>
    </row>
    <row r="168" spans="3:14">
      <c r="C168" s="17"/>
      <c r="N168" s="12"/>
    </row>
    <row r="169" spans="3:14">
      <c r="C169" s="17"/>
      <c r="N169" s="12"/>
    </row>
    <row r="170" spans="3:14">
      <c r="C170" s="17"/>
      <c r="N170" s="12"/>
    </row>
    <row r="171" spans="3:14">
      <c r="C171" s="17"/>
      <c r="N171" s="12"/>
    </row>
    <row r="172" spans="3:14">
      <c r="C172" s="17"/>
      <c r="N172" s="12"/>
    </row>
    <row r="173" spans="3:14">
      <c r="C173" s="17"/>
      <c r="N173" s="12"/>
    </row>
    <row r="174" spans="3:14">
      <c r="C174" s="17"/>
      <c r="N174" s="12"/>
    </row>
    <row r="175" spans="3:14">
      <c r="C175" s="17"/>
      <c r="N175" s="12"/>
    </row>
    <row r="176" spans="3:14">
      <c r="C176" s="17"/>
      <c r="N176" s="12"/>
    </row>
    <row r="177" spans="3:14">
      <c r="C177" s="17"/>
      <c r="N177" s="12"/>
    </row>
    <row r="178" spans="3:14">
      <c r="C178" s="17"/>
      <c r="N178" s="12"/>
    </row>
    <row r="179" spans="3:14">
      <c r="C179" s="17"/>
      <c r="N179" s="12"/>
    </row>
    <row r="180" spans="3:14">
      <c r="C180" s="17"/>
      <c r="N180" s="12"/>
    </row>
    <row r="181" spans="3:14">
      <c r="C181" s="17"/>
      <c r="N181" s="12"/>
    </row>
    <row r="182" spans="3:14">
      <c r="C182" s="17"/>
      <c r="N182" s="12"/>
    </row>
    <row r="183" spans="3:14">
      <c r="C183" s="17"/>
      <c r="N183" s="12"/>
    </row>
    <row r="184" spans="3:14">
      <c r="C184" s="17"/>
      <c r="N184" s="12"/>
    </row>
    <row r="185" spans="3:14">
      <c r="C185" s="17"/>
      <c r="N185" s="12"/>
    </row>
    <row r="186" spans="3:14">
      <c r="C186" s="17"/>
      <c r="N186" s="12"/>
    </row>
    <row r="187" spans="3:14">
      <c r="C187" s="17"/>
      <c r="N187" s="12"/>
    </row>
    <row r="188" spans="3:14">
      <c r="C188" s="17"/>
      <c r="N188" s="12"/>
    </row>
    <row r="189" spans="3:14">
      <c r="C189" s="17"/>
      <c r="N189" s="12"/>
    </row>
    <row r="190" spans="3:14">
      <c r="C190" s="17"/>
      <c r="N190" s="12"/>
    </row>
    <row r="191" spans="3:14">
      <c r="C191" s="17"/>
      <c r="N191" s="12"/>
    </row>
    <row r="192" spans="3:14">
      <c r="C192" s="17"/>
      <c r="N192" s="12"/>
    </row>
    <row r="193" spans="3:14">
      <c r="C193" s="17"/>
      <c r="N193" s="12"/>
    </row>
    <row r="194" spans="3:14">
      <c r="C194" s="17"/>
      <c r="N194" s="12"/>
    </row>
    <row r="195" spans="3:14">
      <c r="C195" s="17"/>
      <c r="N195" s="12"/>
    </row>
    <row r="196" spans="3:14">
      <c r="C196" s="17"/>
      <c r="N196" s="12"/>
    </row>
    <row r="197" spans="3:14">
      <c r="C197" s="17"/>
      <c r="N197" s="12"/>
    </row>
    <row r="198" spans="3:14">
      <c r="C198" s="17"/>
      <c r="N198" s="12"/>
    </row>
    <row r="199" spans="3:14">
      <c r="C199" s="17"/>
      <c r="N199" s="12"/>
    </row>
    <row r="200" spans="3:14">
      <c r="C200" s="17"/>
      <c r="N200" s="12"/>
    </row>
    <row r="201" spans="3:14">
      <c r="C201" s="17"/>
      <c r="N201" s="12"/>
    </row>
    <row r="202" spans="3:14">
      <c r="C202" s="17"/>
      <c r="N202" s="12"/>
    </row>
    <row r="203" spans="3:14">
      <c r="C203" s="17"/>
      <c r="N203" s="12"/>
    </row>
    <row r="204" spans="3:14">
      <c r="C204" s="17"/>
      <c r="N204" s="12"/>
    </row>
    <row r="205" spans="3:14">
      <c r="C205" s="17"/>
      <c r="N205" s="12"/>
    </row>
    <row r="206" spans="3:14">
      <c r="C206" s="17"/>
      <c r="N206" s="12"/>
    </row>
    <row r="207" spans="3:14">
      <c r="C207" s="17"/>
      <c r="N207" s="12"/>
    </row>
    <row r="208" spans="3:14">
      <c r="C208" s="17"/>
      <c r="N208" s="12"/>
    </row>
    <row r="209" spans="3:14">
      <c r="C209" s="17"/>
      <c r="N209" s="12"/>
    </row>
    <row r="210" spans="3:14">
      <c r="C210" s="17"/>
      <c r="N210" s="12"/>
    </row>
    <row r="211" spans="3:14">
      <c r="C211" s="17"/>
      <c r="N211" s="12"/>
    </row>
    <row r="212" spans="3:14">
      <c r="C212" s="17"/>
      <c r="N212" s="12"/>
    </row>
    <row r="213" spans="3:14">
      <c r="C213" s="17"/>
      <c r="N213" s="12"/>
    </row>
    <row r="214" spans="3:14">
      <c r="C214" s="17"/>
      <c r="N214" s="12"/>
    </row>
    <row r="215" spans="3:14">
      <c r="C215" s="17"/>
      <c r="N215" s="12"/>
    </row>
    <row r="216" spans="3:14">
      <c r="C216" s="17"/>
      <c r="N216" s="12"/>
    </row>
    <row r="217" spans="3:14">
      <c r="C217" s="17"/>
      <c r="N217" s="12"/>
    </row>
    <row r="218" spans="3:14">
      <c r="C218" s="17"/>
      <c r="N218" s="12"/>
    </row>
    <row r="219" spans="3:14">
      <c r="C219" s="17"/>
      <c r="N219" s="12"/>
    </row>
    <row r="220" spans="3:14">
      <c r="C220" s="17"/>
      <c r="N220" s="12"/>
    </row>
    <row r="221" spans="3:14">
      <c r="C221" s="17"/>
      <c r="N221" s="12"/>
    </row>
    <row r="222" spans="3:14">
      <c r="C222" s="17"/>
      <c r="N222" s="12"/>
    </row>
    <row r="223" spans="3:14">
      <c r="C223" s="17"/>
      <c r="N223" s="12"/>
    </row>
    <row r="224" spans="3:14">
      <c r="C224" s="17"/>
      <c r="N224" s="12"/>
    </row>
    <row r="225" spans="3:14">
      <c r="C225" s="17"/>
      <c r="N225" s="12"/>
    </row>
    <row r="226" spans="3:14">
      <c r="C226" s="17"/>
      <c r="N226" s="12"/>
    </row>
    <row r="227" spans="3:14">
      <c r="C227" s="17"/>
      <c r="N227" s="12"/>
    </row>
    <row r="228" spans="3:14">
      <c r="C228" s="17"/>
      <c r="N228" s="12"/>
    </row>
    <row r="229" spans="3:14">
      <c r="C229" s="17"/>
      <c r="N229" s="12"/>
    </row>
    <row r="230" spans="3:14">
      <c r="C230" s="17"/>
      <c r="N230" s="12"/>
    </row>
    <row r="231" spans="3:14">
      <c r="C231" s="17"/>
      <c r="N231" s="12"/>
    </row>
    <row r="232" spans="3:14">
      <c r="C232" s="17"/>
      <c r="N232" s="12"/>
    </row>
    <row r="233" spans="3:14">
      <c r="C233" s="17"/>
      <c r="N233" s="12"/>
    </row>
    <row r="234" spans="3:14">
      <c r="C234" s="17"/>
      <c r="N234" s="12"/>
    </row>
    <row r="235" spans="3:14">
      <c r="C235" s="17"/>
      <c r="N235" s="12"/>
    </row>
    <row r="236" spans="3:14">
      <c r="C236" s="17"/>
      <c r="N236" s="12"/>
    </row>
    <row r="237" spans="3:14">
      <c r="C237" s="17"/>
      <c r="N237" s="12"/>
    </row>
    <row r="238" spans="3:14">
      <c r="C238" s="17"/>
      <c r="N238" s="12"/>
    </row>
    <row r="239" spans="3:14">
      <c r="C239" s="17"/>
      <c r="N239" s="12"/>
    </row>
    <row r="240" spans="3:14">
      <c r="C240" s="17"/>
      <c r="N240" s="12"/>
    </row>
    <row r="241" spans="3:14">
      <c r="C241" s="17"/>
      <c r="N241" s="12"/>
    </row>
    <row r="242" spans="3:14">
      <c r="C242" s="17"/>
      <c r="N242" s="12"/>
    </row>
    <row r="243" spans="3:14">
      <c r="C243" s="17"/>
      <c r="N243" s="12"/>
    </row>
    <row r="244" spans="3:14">
      <c r="C244" s="17"/>
      <c r="N244" s="12"/>
    </row>
    <row r="245" spans="3:14">
      <c r="C245" s="17"/>
      <c r="N245" s="12"/>
    </row>
    <row r="246" spans="3:14">
      <c r="C246" s="17"/>
      <c r="N246" s="12"/>
    </row>
    <row r="247" spans="3:14">
      <c r="C247" s="17"/>
      <c r="N247" s="12"/>
    </row>
    <row r="248" spans="3:14">
      <c r="C248" s="17"/>
      <c r="N248" s="12"/>
    </row>
    <row r="249" spans="3:14">
      <c r="C249" s="17"/>
      <c r="N249" s="12"/>
    </row>
    <row r="250" spans="3:14">
      <c r="C250" s="17"/>
      <c r="N250" s="12"/>
    </row>
    <row r="251" spans="3:14">
      <c r="C251" s="17"/>
      <c r="N251" s="12"/>
    </row>
    <row r="252" spans="3:14">
      <c r="C252" s="17"/>
      <c r="N252" s="12"/>
    </row>
    <row r="253" spans="3:14">
      <c r="C253" s="17"/>
      <c r="N253" s="12"/>
    </row>
    <row r="254" spans="3:14">
      <c r="C254" s="17"/>
      <c r="N254" s="12"/>
    </row>
    <row r="255" spans="3:14">
      <c r="C255" s="17"/>
      <c r="N255" s="12"/>
    </row>
    <row r="256" spans="3:14">
      <c r="C256" s="17"/>
      <c r="N256" s="12"/>
    </row>
    <row r="257" spans="3:14">
      <c r="C257" s="17"/>
      <c r="N25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2014-12-22T22:05:34Z</dcterms:modified>
</cp:coreProperties>
</file>