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J11" i="3"/>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I7" l="1"/>
  <c r="I8"/>
  <c r="J8" s="1"/>
  <c r="K8" s="1"/>
  <c r="L8" s="1"/>
  <c r="M8" s="1"/>
  <c r="B8" s="1"/>
  <c r="I9"/>
  <c r="I10"/>
  <c r="I11"/>
  <c r="K11"/>
  <c r="L11" s="1"/>
  <c r="M11" s="1"/>
  <c r="B11" s="1"/>
  <c r="I12"/>
  <c r="K12"/>
  <c r="L12" s="1"/>
  <c r="M12" s="1"/>
  <c r="B12" s="1"/>
  <c r="I13"/>
  <c r="K13"/>
  <c r="L13" s="1"/>
  <c r="M13" s="1"/>
  <c r="B13" s="1"/>
  <c r="I14"/>
  <c r="K14"/>
  <c r="L14" s="1"/>
  <c r="M14" s="1"/>
  <c r="B14" s="1"/>
  <c r="I15"/>
  <c r="K15"/>
  <c r="L15" s="1"/>
  <c r="M15" s="1"/>
  <c r="B15" s="1"/>
  <c r="I16"/>
  <c r="K16"/>
  <c r="L16" s="1"/>
  <c r="M16" s="1"/>
  <c r="B16" s="1"/>
  <c r="I17"/>
  <c r="K17"/>
  <c r="L17" s="1"/>
  <c r="M17" s="1"/>
  <c r="B17" s="1"/>
  <c r="I18"/>
  <c r="K18"/>
  <c r="L18" s="1"/>
  <c r="M18" s="1"/>
  <c r="B18" s="1"/>
  <c r="I19"/>
  <c r="K19"/>
  <c r="L19" s="1"/>
  <c r="M19" s="1"/>
  <c r="B19" s="1"/>
  <c r="I20"/>
  <c r="K20"/>
  <c r="L20" s="1"/>
  <c r="M20" s="1"/>
  <c r="B20" s="1"/>
  <c r="I21"/>
  <c r="K21"/>
  <c r="L21" s="1"/>
  <c r="M21" s="1"/>
  <c r="B21" s="1"/>
  <c r="I22"/>
  <c r="K22"/>
  <c r="L22" s="1"/>
  <c r="M22" s="1"/>
  <c r="B22" s="1"/>
  <c r="I23"/>
  <c r="K23"/>
  <c r="L23" s="1"/>
  <c r="M23" s="1"/>
  <c r="B23" s="1"/>
  <c r="I24"/>
  <c r="K24"/>
  <c r="L24" s="1"/>
  <c r="M24" s="1"/>
  <c r="B24" s="1"/>
  <c r="I25"/>
  <c r="K25"/>
  <c r="L25" s="1"/>
  <c r="M25" s="1"/>
  <c r="B25" s="1"/>
  <c r="I26"/>
  <c r="K26"/>
  <c r="L26" s="1"/>
  <c r="M26" s="1"/>
  <c r="B26" s="1"/>
  <c r="I27"/>
  <c r="K27"/>
  <c r="L27" s="1"/>
  <c r="M27" s="1"/>
  <c r="B27" s="1"/>
  <c r="I28"/>
  <c r="K28"/>
  <c r="L28" s="1"/>
  <c r="M28" s="1"/>
  <c r="B28" s="1"/>
  <c r="I29"/>
  <c r="K29"/>
  <c r="L29" s="1"/>
  <c r="M29" s="1"/>
  <c r="B29" s="1"/>
  <c r="I30"/>
  <c r="K30"/>
  <c r="L30" s="1"/>
  <c r="M30" s="1"/>
  <c r="B30" s="1"/>
  <c r="I31"/>
  <c r="K31"/>
  <c r="L31" s="1"/>
  <c r="M31" s="1"/>
  <c r="B31" s="1"/>
  <c r="I32"/>
  <c r="K32"/>
  <c r="L32" s="1"/>
  <c r="M32" s="1"/>
  <c r="B32" s="1"/>
  <c r="I33"/>
  <c r="K33"/>
  <c r="L33" s="1"/>
  <c r="M33" s="1"/>
  <c r="B33" s="1"/>
  <c r="I34"/>
  <c r="K34"/>
  <c r="L34" s="1"/>
  <c r="M34" s="1"/>
  <c r="B34" s="1"/>
  <c r="I35"/>
  <c r="K35"/>
  <c r="L35" s="1"/>
  <c r="M35" s="1"/>
  <c r="B35" s="1"/>
  <c r="I36"/>
  <c r="K36"/>
  <c r="L36" s="1"/>
  <c r="M36" s="1"/>
  <c r="B36" s="1"/>
  <c r="I37"/>
  <c r="K37"/>
  <c r="L37" s="1"/>
  <c r="M37" s="1"/>
  <c r="B37" s="1"/>
  <c r="I38"/>
  <c r="K38"/>
  <c r="L38" s="1"/>
  <c r="M38" s="1"/>
  <c r="B38" s="1"/>
  <c r="I39"/>
  <c r="K39"/>
  <c r="L39" s="1"/>
  <c r="M39" s="1"/>
  <c r="B39" s="1"/>
  <c r="I40"/>
  <c r="K40"/>
  <c r="L40" s="1"/>
  <c r="M40" s="1"/>
  <c r="B40" s="1"/>
  <c r="I41"/>
  <c r="K41"/>
  <c r="L41" s="1"/>
  <c r="M41" s="1"/>
  <c r="B41" s="1"/>
  <c r="I42"/>
  <c r="K42"/>
  <c r="L42" s="1"/>
  <c r="M42" s="1"/>
  <c r="B42" s="1"/>
  <c r="I43"/>
  <c r="K43"/>
  <c r="L43" s="1"/>
  <c r="M43" s="1"/>
  <c r="B43" s="1"/>
  <c r="I44"/>
  <c r="K44"/>
  <c r="L44" s="1"/>
  <c r="M44" s="1"/>
  <c r="B44" s="1"/>
  <c r="I45"/>
  <c r="K45"/>
  <c r="L45" s="1"/>
  <c r="M45" s="1"/>
  <c r="B45" s="1"/>
  <c r="I46"/>
  <c r="K46"/>
  <c r="L46" s="1"/>
  <c r="M46" s="1"/>
  <c r="B46" s="1"/>
  <c r="I47"/>
  <c r="K47"/>
  <c r="L47" s="1"/>
  <c r="M47" s="1"/>
  <c r="B47" s="1"/>
  <c r="I48"/>
  <c r="K48"/>
  <c r="L48" s="1"/>
  <c r="M48" s="1"/>
  <c r="B48" s="1"/>
  <c r="I49"/>
  <c r="K49"/>
  <c r="L49" s="1"/>
  <c r="M49" s="1"/>
  <c r="B49" s="1"/>
  <c r="I50"/>
  <c r="K50"/>
  <c r="L50" s="1"/>
  <c r="M50" s="1"/>
  <c r="B50" s="1"/>
  <c r="I51"/>
  <c r="K51"/>
  <c r="L51" s="1"/>
  <c r="M51" s="1"/>
  <c r="B51" s="1"/>
  <c r="I52"/>
  <c r="K52"/>
  <c r="L52" s="1"/>
  <c r="M52" s="1"/>
  <c r="B52" s="1"/>
  <c r="I53"/>
  <c r="K53"/>
  <c r="L53" s="1"/>
  <c r="M53" s="1"/>
  <c r="B53" s="1"/>
  <c r="I54"/>
  <c r="K54"/>
  <c r="L54" s="1"/>
  <c r="M54" s="1"/>
  <c r="B54" s="1"/>
  <c r="I55"/>
  <c r="K55"/>
  <c r="L55" s="1"/>
  <c r="M55" s="1"/>
  <c r="B55" s="1"/>
  <c r="I56"/>
  <c r="K56"/>
  <c r="L56" s="1"/>
  <c r="M56" s="1"/>
  <c r="B56" s="1"/>
  <c r="I57"/>
  <c r="K57"/>
  <c r="L57" s="1"/>
  <c r="M57" s="1"/>
  <c r="B57" s="1"/>
  <c r="I58"/>
  <c r="K58"/>
  <c r="L58" s="1"/>
  <c r="M58" s="1"/>
  <c r="B58" s="1"/>
  <c r="I59"/>
  <c r="K59"/>
  <c r="L59" s="1"/>
  <c r="M59" s="1"/>
  <c r="B59" s="1"/>
  <c r="I60"/>
  <c r="K60"/>
  <c r="L60" s="1"/>
  <c r="M60" s="1"/>
  <c r="B60" s="1"/>
  <c r="I61"/>
  <c r="K61"/>
  <c r="L61" s="1"/>
  <c r="M61" s="1"/>
  <c r="B61" s="1"/>
  <c r="I62"/>
  <c r="K62"/>
  <c r="L62" s="1"/>
  <c r="M62" s="1"/>
  <c r="B62" s="1"/>
  <c r="I63"/>
  <c r="K63"/>
  <c r="L63" s="1"/>
  <c r="M63" s="1"/>
  <c r="B63" s="1"/>
  <c r="I64"/>
  <c r="K64"/>
  <c r="L64" s="1"/>
  <c r="M64" s="1"/>
  <c r="B64" s="1"/>
  <c r="I65"/>
  <c r="K65"/>
  <c r="L65" s="1"/>
  <c r="M65" s="1"/>
  <c r="B65" s="1"/>
  <c r="I66"/>
  <c r="K66"/>
  <c r="L66" s="1"/>
  <c r="M66" s="1"/>
  <c r="B66" s="1"/>
  <c r="I67"/>
  <c r="K67"/>
  <c r="L67" s="1"/>
  <c r="M67" s="1"/>
  <c r="B67" s="1"/>
  <c r="I68"/>
  <c r="K68"/>
  <c r="L68" s="1"/>
  <c r="M68" s="1"/>
  <c r="B68" s="1"/>
  <c r="I69"/>
  <c r="K69"/>
  <c r="L69" s="1"/>
  <c r="M69" s="1"/>
  <c r="B69" s="1"/>
  <c r="I70"/>
  <c r="K70"/>
  <c r="L70" s="1"/>
  <c r="M70" s="1"/>
  <c r="B70" s="1"/>
  <c r="I71"/>
  <c r="K71"/>
  <c r="L71" s="1"/>
  <c r="M71" s="1"/>
  <c r="B71" s="1"/>
  <c r="I72"/>
  <c r="K72"/>
  <c r="L72" s="1"/>
  <c r="M72" s="1"/>
  <c r="B72" s="1"/>
  <c r="I73"/>
  <c r="K73"/>
  <c r="L73" s="1"/>
  <c r="M73" s="1"/>
  <c r="B73" s="1"/>
  <c r="I74"/>
  <c r="K74"/>
  <c r="L74" s="1"/>
  <c r="M74" s="1"/>
  <c r="B74" s="1"/>
  <c r="I75"/>
  <c r="K75"/>
  <c r="L75" s="1"/>
  <c r="M75" s="1"/>
  <c r="B75" s="1"/>
  <c r="I76"/>
  <c r="K76"/>
  <c r="L76" s="1"/>
  <c r="M76" s="1"/>
  <c r="B76" s="1"/>
  <c r="I77"/>
  <c r="K77"/>
  <c r="L77" s="1"/>
  <c r="M77" s="1"/>
  <c r="B77" s="1"/>
  <c r="I78"/>
  <c r="K78"/>
  <c r="L78" s="1"/>
  <c r="M78" s="1"/>
  <c r="B78" s="1"/>
  <c r="I79"/>
  <c r="K79"/>
  <c r="L79" s="1"/>
  <c r="M79" s="1"/>
  <c r="B79" s="1"/>
  <c r="I80"/>
  <c r="K80"/>
  <c r="L80" s="1"/>
  <c r="M80" s="1"/>
  <c r="B80" s="1"/>
  <c r="I81"/>
  <c r="K81"/>
  <c r="L81" s="1"/>
  <c r="M81" s="1"/>
  <c r="B81" s="1"/>
  <c r="I82"/>
  <c r="K82"/>
  <c r="L82" s="1"/>
  <c r="M82" s="1"/>
  <c r="B82" s="1"/>
  <c r="I83"/>
  <c r="K83"/>
  <c r="L83" s="1"/>
  <c r="M83" s="1"/>
  <c r="B83" s="1"/>
  <c r="I84"/>
  <c r="K84"/>
  <c r="L84" s="1"/>
  <c r="M84" s="1"/>
  <c r="B84" s="1"/>
  <c r="I85"/>
  <c r="K85"/>
  <c r="L85" s="1"/>
  <c r="M85" s="1"/>
  <c r="B85" s="1"/>
  <c r="I86"/>
  <c r="K86"/>
  <c r="L86" s="1"/>
  <c r="M86" s="1"/>
  <c r="B86" s="1"/>
  <c r="I87"/>
  <c r="K87"/>
  <c r="L87" s="1"/>
  <c r="M87" s="1"/>
  <c r="B87" s="1"/>
  <c r="I88"/>
  <c r="K88"/>
  <c r="L88" s="1"/>
  <c r="M88" s="1"/>
  <c r="B88" s="1"/>
  <c r="I89"/>
  <c r="K89"/>
  <c r="L89" s="1"/>
  <c r="M89" s="1"/>
  <c r="B89" s="1"/>
  <c r="I90"/>
  <c r="K90"/>
  <c r="L90" s="1"/>
  <c r="M90" s="1"/>
  <c r="B90" s="1"/>
  <c r="I91"/>
  <c r="K91"/>
  <c r="L91" s="1"/>
  <c r="M91" s="1"/>
  <c r="B91" s="1"/>
  <c r="I92"/>
  <c r="K92"/>
  <c r="L92" s="1"/>
  <c r="M92" s="1"/>
  <c r="B92" s="1"/>
  <c r="I93"/>
  <c r="K93"/>
  <c r="L93" s="1"/>
  <c r="M93" s="1"/>
  <c r="B93" s="1"/>
  <c r="I94"/>
  <c r="K94"/>
  <c r="L94" s="1"/>
  <c r="M94" s="1"/>
  <c r="B94" s="1"/>
  <c r="I95"/>
  <c r="K95"/>
  <c r="L95" s="1"/>
  <c r="M95" s="1"/>
  <c r="B95" s="1"/>
  <c r="I96"/>
  <c r="K96"/>
  <c r="L96" s="1"/>
  <c r="M96" s="1"/>
  <c r="B96" s="1"/>
  <c r="I97"/>
  <c r="K97"/>
  <c r="L97" s="1"/>
  <c r="M97" s="1"/>
  <c r="B97" s="1"/>
  <c r="I98"/>
  <c r="K98"/>
  <c r="L98" s="1"/>
  <c r="M98" s="1"/>
  <c r="B98" s="1"/>
  <c r="I99"/>
  <c r="K99"/>
  <c r="L99" s="1"/>
  <c r="M99" s="1"/>
  <c r="B99" s="1"/>
  <c r="I100"/>
  <c r="K100"/>
  <c r="L100" s="1"/>
  <c r="M100" s="1"/>
  <c r="I101"/>
  <c r="K101"/>
  <c r="L101" s="1"/>
  <c r="M101" s="1"/>
  <c r="I102"/>
  <c r="K102"/>
  <c r="L102" s="1"/>
  <c r="M102" s="1"/>
  <c r="B102" s="1"/>
  <c r="I103"/>
  <c r="K103"/>
  <c r="L103" s="1"/>
  <c r="M103" s="1"/>
  <c r="B103" s="1"/>
  <c r="I104"/>
  <c r="K104"/>
  <c r="L104" s="1"/>
  <c r="M104" s="1"/>
  <c r="I105"/>
  <c r="K105"/>
  <c r="L105" s="1"/>
  <c r="M105" s="1"/>
  <c r="O105" l="1"/>
  <c r="D105" s="1"/>
  <c r="B105"/>
  <c r="N104"/>
  <c r="C104" s="1"/>
  <c r="B104"/>
  <c r="O101"/>
  <c r="D101" s="1"/>
  <c r="B101"/>
  <c r="N100"/>
  <c r="C100" s="1"/>
  <c r="B100"/>
  <c r="J10"/>
  <c r="K10" s="1"/>
  <c r="L10" s="1"/>
  <c r="M10" s="1"/>
  <c r="B10" s="1"/>
  <c r="J7"/>
  <c r="K7" s="1"/>
  <c r="L7" s="1"/>
  <c r="M7" s="1"/>
  <c r="B7" s="1"/>
  <c r="J9"/>
  <c r="K9" s="1"/>
  <c r="L9" s="1"/>
  <c r="M9" s="1"/>
  <c r="B9" s="1"/>
  <c r="O103"/>
  <c r="D103" s="1"/>
  <c r="N103"/>
  <c r="C103" s="1"/>
  <c r="N102"/>
  <c r="C102" s="1"/>
  <c r="O102"/>
  <c r="D102" s="1"/>
  <c r="N99"/>
  <c r="C99" s="1"/>
  <c r="O99"/>
  <c r="D99" s="1"/>
  <c r="O98"/>
  <c r="D98" s="1"/>
  <c r="N98"/>
  <c r="C98" s="1"/>
  <c r="N95"/>
  <c r="C95" s="1"/>
  <c r="O95"/>
  <c r="D95" s="1"/>
  <c r="O94"/>
  <c r="D94" s="1"/>
  <c r="N94"/>
  <c r="C94" s="1"/>
  <c r="N91"/>
  <c r="C91" s="1"/>
  <c r="O91"/>
  <c r="D91" s="1"/>
  <c r="O90"/>
  <c r="D90" s="1"/>
  <c r="N90"/>
  <c r="C90" s="1"/>
  <c r="N87"/>
  <c r="C87" s="1"/>
  <c r="O87"/>
  <c r="D87" s="1"/>
  <c r="O86"/>
  <c r="D86" s="1"/>
  <c r="N86"/>
  <c r="C86" s="1"/>
  <c r="N83"/>
  <c r="C83" s="1"/>
  <c r="O83"/>
  <c r="D83" s="1"/>
  <c r="O82"/>
  <c r="D82" s="1"/>
  <c r="N82"/>
  <c r="C82" s="1"/>
  <c r="N79"/>
  <c r="C79" s="1"/>
  <c r="O79"/>
  <c r="D79" s="1"/>
  <c r="O78"/>
  <c r="D78" s="1"/>
  <c r="N78"/>
  <c r="C78" s="1"/>
  <c r="N75"/>
  <c r="C75" s="1"/>
  <c r="O75"/>
  <c r="D75" s="1"/>
  <c r="O74"/>
  <c r="D74" s="1"/>
  <c r="N74"/>
  <c r="C74" s="1"/>
  <c r="N71"/>
  <c r="C71" s="1"/>
  <c r="O71"/>
  <c r="D71" s="1"/>
  <c r="O70"/>
  <c r="D70" s="1"/>
  <c r="N70"/>
  <c r="C70" s="1"/>
  <c r="N67"/>
  <c r="C67" s="1"/>
  <c r="O67"/>
  <c r="D67" s="1"/>
  <c r="O66"/>
  <c r="D66" s="1"/>
  <c r="N66"/>
  <c r="C66" s="1"/>
  <c r="N63"/>
  <c r="C63" s="1"/>
  <c r="O63"/>
  <c r="D63" s="1"/>
  <c r="O62"/>
  <c r="D62" s="1"/>
  <c r="N62"/>
  <c r="C62" s="1"/>
  <c r="N59"/>
  <c r="C59" s="1"/>
  <c r="O59"/>
  <c r="D59" s="1"/>
  <c r="O58"/>
  <c r="D58" s="1"/>
  <c r="N58"/>
  <c r="C58" s="1"/>
  <c r="N55"/>
  <c r="C55" s="1"/>
  <c r="O55"/>
  <c r="D55" s="1"/>
  <c r="O54"/>
  <c r="D54" s="1"/>
  <c r="N54"/>
  <c r="C54" s="1"/>
  <c r="N51"/>
  <c r="C51" s="1"/>
  <c r="O51"/>
  <c r="D51" s="1"/>
  <c r="O50"/>
  <c r="D50" s="1"/>
  <c r="N50"/>
  <c r="C50" s="1"/>
  <c r="N47"/>
  <c r="C47" s="1"/>
  <c r="O47"/>
  <c r="D47" s="1"/>
  <c r="O46"/>
  <c r="D46" s="1"/>
  <c r="N46"/>
  <c r="C46" s="1"/>
  <c r="N43"/>
  <c r="C43" s="1"/>
  <c r="O43"/>
  <c r="D43" s="1"/>
  <c r="O42"/>
  <c r="D42" s="1"/>
  <c r="N42"/>
  <c r="C42" s="1"/>
  <c r="N39"/>
  <c r="C39" s="1"/>
  <c r="O39"/>
  <c r="D39" s="1"/>
  <c r="O38"/>
  <c r="D38" s="1"/>
  <c r="N38"/>
  <c r="C38" s="1"/>
  <c r="N35"/>
  <c r="C35" s="1"/>
  <c r="O35"/>
  <c r="D35" s="1"/>
  <c r="O34"/>
  <c r="D34" s="1"/>
  <c r="N34"/>
  <c r="C34" s="1"/>
  <c r="N31"/>
  <c r="C31" s="1"/>
  <c r="O31"/>
  <c r="D31" s="1"/>
  <c r="O30"/>
  <c r="D30" s="1"/>
  <c r="N30"/>
  <c r="C30" s="1"/>
  <c r="N27"/>
  <c r="C27" s="1"/>
  <c r="O27"/>
  <c r="D27" s="1"/>
  <c r="O26"/>
  <c r="D26" s="1"/>
  <c r="N26"/>
  <c r="C26" s="1"/>
  <c r="N23"/>
  <c r="C23" s="1"/>
  <c r="O23"/>
  <c r="D23" s="1"/>
  <c r="O22"/>
  <c r="D22" s="1"/>
  <c r="N22"/>
  <c r="C22" s="1"/>
  <c r="N19"/>
  <c r="C19" s="1"/>
  <c r="O19"/>
  <c r="D19" s="1"/>
  <c r="O18"/>
  <c r="D18" s="1"/>
  <c r="N18"/>
  <c r="C18" s="1"/>
  <c r="N15"/>
  <c r="C15" s="1"/>
  <c r="O15"/>
  <c r="D15" s="1"/>
  <c r="O14"/>
  <c r="D14" s="1"/>
  <c r="N14"/>
  <c r="C14" s="1"/>
  <c r="N11"/>
  <c r="C11" s="1"/>
  <c r="O11"/>
  <c r="D11" s="1"/>
  <c r="O8"/>
  <c r="D8" s="1"/>
  <c r="N8"/>
  <c r="C8" s="1"/>
  <c r="N97"/>
  <c r="C97" s="1"/>
  <c r="O97"/>
  <c r="D97" s="1"/>
  <c r="O96"/>
  <c r="D96" s="1"/>
  <c r="N96"/>
  <c r="C96" s="1"/>
  <c r="N93"/>
  <c r="C93" s="1"/>
  <c r="O93"/>
  <c r="D93" s="1"/>
  <c r="O92"/>
  <c r="D92" s="1"/>
  <c r="N92"/>
  <c r="C92" s="1"/>
  <c r="N89"/>
  <c r="C89" s="1"/>
  <c r="O89"/>
  <c r="D89" s="1"/>
  <c r="O88"/>
  <c r="D88" s="1"/>
  <c r="N88"/>
  <c r="C88" s="1"/>
  <c r="N85"/>
  <c r="C85" s="1"/>
  <c r="O85"/>
  <c r="D85" s="1"/>
  <c r="O84"/>
  <c r="D84" s="1"/>
  <c r="N84"/>
  <c r="C84" s="1"/>
  <c r="N81"/>
  <c r="C81" s="1"/>
  <c r="O81"/>
  <c r="D81" s="1"/>
  <c r="O80"/>
  <c r="D80" s="1"/>
  <c r="N80"/>
  <c r="C80" s="1"/>
  <c r="N77"/>
  <c r="C77" s="1"/>
  <c r="O77"/>
  <c r="D77" s="1"/>
  <c r="O76"/>
  <c r="D76" s="1"/>
  <c r="N76"/>
  <c r="C76" s="1"/>
  <c r="N73"/>
  <c r="C73" s="1"/>
  <c r="O73"/>
  <c r="D73" s="1"/>
  <c r="O72"/>
  <c r="D72" s="1"/>
  <c r="N72"/>
  <c r="C72" s="1"/>
  <c r="N69"/>
  <c r="C69" s="1"/>
  <c r="O69"/>
  <c r="D69" s="1"/>
  <c r="O68"/>
  <c r="D68" s="1"/>
  <c r="N68"/>
  <c r="C68" s="1"/>
  <c r="N65"/>
  <c r="C65" s="1"/>
  <c r="O65"/>
  <c r="D65" s="1"/>
  <c r="O64"/>
  <c r="D64" s="1"/>
  <c r="N64"/>
  <c r="C64" s="1"/>
  <c r="N61"/>
  <c r="C61" s="1"/>
  <c r="O61"/>
  <c r="D61" s="1"/>
  <c r="O60"/>
  <c r="D60" s="1"/>
  <c r="N60"/>
  <c r="C60" s="1"/>
  <c r="N57"/>
  <c r="C57" s="1"/>
  <c r="O57"/>
  <c r="D57" s="1"/>
  <c r="O56"/>
  <c r="D56" s="1"/>
  <c r="N56"/>
  <c r="C56" s="1"/>
  <c r="N53"/>
  <c r="C53" s="1"/>
  <c r="O53"/>
  <c r="D53" s="1"/>
  <c r="O52"/>
  <c r="D52" s="1"/>
  <c r="N52"/>
  <c r="C52" s="1"/>
  <c r="N49"/>
  <c r="C49" s="1"/>
  <c r="O49"/>
  <c r="D49" s="1"/>
  <c r="O48"/>
  <c r="D48" s="1"/>
  <c r="N48"/>
  <c r="C48" s="1"/>
  <c r="N45"/>
  <c r="C45" s="1"/>
  <c r="O45"/>
  <c r="D45" s="1"/>
  <c r="O44"/>
  <c r="D44" s="1"/>
  <c r="N44"/>
  <c r="C44" s="1"/>
  <c r="N41"/>
  <c r="C41" s="1"/>
  <c r="O41"/>
  <c r="D41" s="1"/>
  <c r="O40"/>
  <c r="D40" s="1"/>
  <c r="N40"/>
  <c r="C40" s="1"/>
  <c r="N37"/>
  <c r="C37" s="1"/>
  <c r="O37"/>
  <c r="D37" s="1"/>
  <c r="O36"/>
  <c r="D36" s="1"/>
  <c r="N36"/>
  <c r="C36" s="1"/>
  <c r="N33"/>
  <c r="C33" s="1"/>
  <c r="O33"/>
  <c r="D33" s="1"/>
  <c r="O32"/>
  <c r="D32" s="1"/>
  <c r="N32"/>
  <c r="C32" s="1"/>
  <c r="N29"/>
  <c r="C29" s="1"/>
  <c r="O29"/>
  <c r="D29" s="1"/>
  <c r="O28"/>
  <c r="D28" s="1"/>
  <c r="N28"/>
  <c r="C28" s="1"/>
  <c r="N25"/>
  <c r="C25" s="1"/>
  <c r="O25"/>
  <c r="D25" s="1"/>
  <c r="O24"/>
  <c r="D24" s="1"/>
  <c r="N24"/>
  <c r="C24" s="1"/>
  <c r="N21"/>
  <c r="C21" s="1"/>
  <c r="O21"/>
  <c r="D21" s="1"/>
  <c r="O20"/>
  <c r="D20" s="1"/>
  <c r="N20"/>
  <c r="C20" s="1"/>
  <c r="N17"/>
  <c r="C17" s="1"/>
  <c r="O17"/>
  <c r="D17" s="1"/>
  <c r="O16"/>
  <c r="D16" s="1"/>
  <c r="N16"/>
  <c r="C16" s="1"/>
  <c r="N13"/>
  <c r="C13" s="1"/>
  <c r="O13"/>
  <c r="D13" s="1"/>
  <c r="O12"/>
  <c r="D12" s="1"/>
  <c r="N12"/>
  <c r="C12" s="1"/>
  <c r="N105"/>
  <c r="C105" s="1"/>
  <c r="O104"/>
  <c r="D104" s="1"/>
  <c r="N101"/>
  <c r="C101" s="1"/>
  <c r="O100"/>
  <c r="D100" s="1"/>
  <c r="I6"/>
  <c r="J6" s="1"/>
  <c r="K6" s="1"/>
  <c r="L6" s="1"/>
  <c r="M6" s="1"/>
  <c r="O6" l="1"/>
  <c r="D6" s="1"/>
  <c r="B6"/>
  <c r="O9"/>
  <c r="D9" s="1"/>
  <c r="N9"/>
  <c r="C9" s="1"/>
  <c r="N10"/>
  <c r="C10" s="1"/>
  <c r="O10"/>
  <c r="D10" s="1"/>
  <c r="O7"/>
  <c r="D7" s="1"/>
  <c r="N7"/>
  <c r="C7" s="1"/>
  <c r="N6"/>
  <c r="C6" s="1"/>
</calcChain>
</file>

<file path=xl/sharedStrings.xml><?xml version="1.0" encoding="utf-8"?>
<sst xmlns="http://schemas.openxmlformats.org/spreadsheetml/2006/main" count="43" uniqueCount="39">
  <si>
    <t>Artikelnummer</t>
  </si>
  <si>
    <t>Önskad servicenivå</t>
  </si>
  <si>
    <t>Efterfrågan per månad</t>
  </si>
  <si>
    <t>Ledtid i dagar</t>
  </si>
  <si>
    <t>Jan</t>
  </si>
  <si>
    <t>Feb</t>
  </si>
  <si>
    <t>Mars</t>
  </si>
  <si>
    <t>April</t>
  </si>
  <si>
    <t>Maj</t>
  </si>
  <si>
    <t>Juni</t>
  </si>
  <si>
    <t>Juli</t>
  </si>
  <si>
    <t>Aug</t>
  </si>
  <si>
    <t>Sep</t>
  </si>
  <si>
    <t>Okt</t>
  </si>
  <si>
    <t>Nov</t>
  </si>
  <si>
    <t>Dec</t>
  </si>
  <si>
    <t>Säkerhets-faktor</t>
  </si>
  <si>
    <t>Säkerhetslager i procent av efterfrågan under ledtid</t>
  </si>
  <si>
    <t>Säkerhetslager i styck</t>
  </si>
  <si>
    <t>Cell C4:  Önskad servicenivå i procent</t>
  </si>
  <si>
    <t>Säkerhetslager beräknat med fyllnadsgradsservice  -  Dataunderlag</t>
  </si>
  <si>
    <t>Använd orderkvantitet</t>
  </si>
  <si>
    <t>Säkerhetslager i antal dagars efterfrågan under ledtid</t>
  </si>
  <si>
    <t>Standardav-vikelse</t>
  </si>
  <si>
    <t>Maila stig-arne.mattsson@swipnet.se om det uppstår problem.</t>
  </si>
  <si>
    <t>Lagerstyrningsakademin</t>
  </si>
  <si>
    <t xml:space="preserve">Kolumn B - M:  Levererade kvantiteter per månad </t>
  </si>
  <si>
    <t>Kolumn O:   Ledtid i dagar för att återanskaffa artikeln</t>
  </si>
  <si>
    <t xml:space="preserve">© Stig-Arne Mattsson  </t>
  </si>
  <si>
    <t>I blad 'Data' kan du registrera de datauppgifter som krävs för att utföra beräkningarna. De uppgifter som finns där redan är endast exempel för att illustrera användningen av Excelmodellen och kan tas bort.</t>
  </si>
  <si>
    <t>Säkerhetslager beräknat med fyllnadsgradsservice  -  Resultat</t>
  </si>
  <si>
    <t>Obligatoriska uppgifter</t>
  </si>
  <si>
    <t>Servicefunk-tionen</t>
  </si>
  <si>
    <t>Hjälp-funktion</t>
  </si>
  <si>
    <t>I blad 'Resultat' visas beräknade säkerhetslager och hur många procent av efterfrågan under ledtid respektive antal dagars efterfrågan som dessa säkerhetslager motsvarar.</t>
  </si>
  <si>
    <t>Avsikten med "Prova på att beräkna säkerhetslager från önskad servicenivå - Fyllnadsgradsservice" är att visa vad det skulle innebära att beräkna säkerhetslager med utgångspunkt från önskad servicenivå för dina egna artiklar. Med det servicenivåbegrepp som används, dvs fyllnadsgradsservice eller Serv2, definieras servicenivå som andel av efterfrågan som kan levereras direkt från lager.</t>
  </si>
  <si>
    <t>Nedan beskrivs hur du kan använda metoden. Mer detaljerade anvisningar om metodens egenskaper och hur den kan användas finns i Handbok i materialstyrning, avsnitt E27, som kan laddas ner på den här hemsidan.</t>
  </si>
  <si>
    <t xml:space="preserve">                                   Prova på att beräkna säkerhetslager från</t>
  </si>
  <si>
    <t xml:space="preserve">                                   önskad servicenivå - Fyllnadsgradsservice</t>
  </si>
</sst>
</file>

<file path=xl/styles.xml><?xml version="1.0" encoding="utf-8"?>
<styleSheet xmlns="http://schemas.openxmlformats.org/spreadsheetml/2006/main">
  <numFmts count="2">
    <numFmt numFmtId="164" formatCode="0.0"/>
    <numFmt numFmtId="165" formatCode="0.00000"/>
  </numFmts>
  <fonts count="8">
    <font>
      <sz val="11"/>
      <color theme="1"/>
      <name val="Calibri"/>
      <family val="2"/>
      <scheme val="minor"/>
    </font>
    <font>
      <sz val="20"/>
      <color theme="1"/>
      <name val="Calibri"/>
      <family val="2"/>
      <scheme val="minor"/>
    </font>
    <font>
      <sz val="12"/>
      <color theme="1"/>
      <name val="Calibri"/>
      <family val="2"/>
      <scheme val="minor"/>
    </font>
    <font>
      <sz val="12"/>
      <name val="Arial"/>
      <family val="2"/>
    </font>
    <font>
      <sz val="11"/>
      <color theme="1"/>
      <name val="Calibri"/>
      <family val="2"/>
      <scheme val="minor"/>
    </font>
    <font>
      <sz val="10"/>
      <name val="Arial"/>
      <family val="2"/>
    </font>
    <font>
      <i/>
      <sz val="14"/>
      <color theme="1"/>
      <name val="Calibri"/>
      <family val="2"/>
      <scheme val="minor"/>
    </font>
    <font>
      <sz val="11"/>
      <color theme="1"/>
      <name val="Calibri"/>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3">
    <xf numFmtId="0" fontId="0" fillId="0" borderId="0"/>
    <xf numFmtId="0" fontId="5" fillId="0" borderId="0"/>
    <xf numFmtId="0" fontId="4" fillId="0" borderId="0"/>
  </cellStyleXfs>
  <cellXfs count="40">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0" borderId="0" xfId="0" applyAlignment="1">
      <alignment wrapText="1"/>
    </xf>
    <xf numFmtId="0" fontId="2" fillId="0" borderId="0" xfId="0" applyFont="1" applyAlignment="1">
      <alignment wrapText="1"/>
    </xf>
    <xf numFmtId="0" fontId="0" fillId="0" borderId="0" xfId="0" applyAlignment="1"/>
    <xf numFmtId="0" fontId="1" fillId="0" borderId="0" xfId="0" applyFont="1" applyAlignment="1"/>
    <xf numFmtId="0" fontId="5" fillId="0" borderId="0" xfId="1"/>
    <xf numFmtId="0" fontId="5" fillId="0" borderId="0" xfId="1" applyFill="1"/>
    <xf numFmtId="0" fontId="5" fillId="3" borderId="0" xfId="1" applyFill="1"/>
    <xf numFmtId="0" fontId="5" fillId="3" borderId="0" xfId="1" applyFill="1" applyAlignment="1">
      <alignment horizontal="right"/>
    </xf>
    <xf numFmtId="0" fontId="0" fillId="0" borderId="0" xfId="0" applyFill="1"/>
    <xf numFmtId="0" fontId="5" fillId="0" borderId="0" xfId="1"/>
    <xf numFmtId="164" fontId="5" fillId="0" borderId="0" xfId="1" applyNumberFormat="1"/>
    <xf numFmtId="2" fontId="0" fillId="0" borderId="0" xfId="0" applyNumberFormat="1"/>
    <xf numFmtId="0" fontId="5" fillId="0" borderId="0" xfId="1"/>
    <xf numFmtId="165" fontId="5" fillId="0" borderId="0" xfId="1" applyNumberFormat="1"/>
    <xf numFmtId="0" fontId="5" fillId="0" borderId="0" xfId="1"/>
    <xf numFmtId="165" fontId="5" fillId="0" borderId="0" xfId="1" applyNumberFormat="1"/>
    <xf numFmtId="0" fontId="5" fillId="0" borderId="0" xfId="1"/>
    <xf numFmtId="0" fontId="5" fillId="0" borderId="0" xfId="1"/>
    <xf numFmtId="164" fontId="5" fillId="0" borderId="0" xfId="1" applyNumberFormat="1"/>
    <xf numFmtId="2" fontId="5" fillId="0" borderId="0" xfId="1" applyNumberFormat="1"/>
    <xf numFmtId="1" fontId="5" fillId="0" borderId="0" xfId="1" applyNumberFormat="1"/>
    <xf numFmtId="165" fontId="5" fillId="0" borderId="0" xfId="1" applyNumberFormat="1"/>
    <xf numFmtId="0" fontId="0" fillId="2" borderId="0" xfId="0" applyFill="1" applyAlignment="1"/>
    <xf numFmtId="0" fontId="6" fillId="0" borderId="0" xfId="0" applyFont="1"/>
    <xf numFmtId="0" fontId="7" fillId="0" borderId="0" xfId="0" applyFont="1"/>
    <xf numFmtId="0" fontId="0" fillId="3" borderId="0" xfId="0" applyFill="1" applyAlignment="1"/>
    <xf numFmtId="0" fontId="0" fillId="0" borderId="0" xfId="0" applyFill="1" applyAlignment="1">
      <alignment wrapText="1"/>
    </xf>
    <xf numFmtId="2" fontId="0" fillId="0" borderId="0" xfId="0" applyNumberFormat="1" applyFill="1" applyAlignment="1">
      <alignment wrapText="1"/>
    </xf>
    <xf numFmtId="1" fontId="0" fillId="0" borderId="0" xfId="0" applyNumberFormat="1"/>
    <xf numFmtId="0" fontId="0" fillId="4" borderId="0" xfId="0" applyFill="1"/>
    <xf numFmtId="0" fontId="5" fillId="4" borderId="0" xfId="1" applyFill="1"/>
    <xf numFmtId="0" fontId="5" fillId="4" borderId="0" xfId="1" applyFill="1" applyAlignment="1">
      <alignment horizontal="right"/>
    </xf>
    <xf numFmtId="0" fontId="5" fillId="4" borderId="0" xfId="1" applyFill="1" applyAlignment="1"/>
    <xf numFmtId="0" fontId="5" fillId="4" borderId="0" xfId="1" applyFont="1" applyFill="1"/>
    <xf numFmtId="164" fontId="0" fillId="4" borderId="0" xfId="0" applyNumberFormat="1" applyFill="1"/>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21" name="Grupp 20"/>
        <xdr:cNvGrpSpPr/>
      </xdr:nvGrpSpPr>
      <xdr:grpSpPr>
        <a:xfrm>
          <a:off x="257175" y="190500"/>
          <a:ext cx="1885950" cy="887226"/>
          <a:chOff x="1907704" y="1352104"/>
          <a:chExt cx="5040560" cy="2220912"/>
        </a:xfrm>
      </xdr:grpSpPr>
      <xdr:sp macro="" textlink="">
        <xdr:nvSpPr>
          <xdr:cNvPr id="22"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3"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24" name="Group 67"/>
          <xdr:cNvGrpSpPr>
            <a:grpSpLocks/>
          </xdr:cNvGrpSpPr>
        </xdr:nvGrpSpPr>
        <xdr:grpSpPr bwMode="auto">
          <a:xfrm>
            <a:off x="2268538" y="1773224"/>
            <a:ext cx="4148138" cy="1430333"/>
            <a:chOff x="1480" y="1960"/>
            <a:chExt cx="2928" cy="1010"/>
          </a:xfrm>
        </xdr:grpSpPr>
        <xdr:grpSp>
          <xdr:nvGrpSpPr>
            <xdr:cNvPr id="26" name="Group 68"/>
            <xdr:cNvGrpSpPr>
              <a:grpSpLocks/>
            </xdr:cNvGrpSpPr>
          </xdr:nvGrpSpPr>
          <xdr:grpSpPr bwMode="auto">
            <a:xfrm>
              <a:off x="1519" y="2056"/>
              <a:ext cx="2889" cy="832"/>
              <a:chOff x="1972" y="955"/>
              <a:chExt cx="1970" cy="1147"/>
            </a:xfrm>
          </xdr:grpSpPr>
          <xdr:sp macro="" textlink="">
            <xdr:nvSpPr>
              <xdr:cNvPr id="38"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39"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27"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8"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9"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0"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1"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2"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3"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4"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5"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6"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7"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25"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3:B22"/>
  <sheetViews>
    <sheetView showGridLines="0" tabSelected="1" zoomScaleNormal="100" workbookViewId="0">
      <selection activeCell="B4" sqref="B4"/>
    </sheetView>
  </sheetViews>
  <sheetFormatPr defaultRowHeight="15"/>
  <cols>
    <col min="1" max="1" width="3.85546875" customWidth="1"/>
    <col min="2" max="2" width="87.5703125" customWidth="1"/>
  </cols>
  <sheetData>
    <row r="3" spans="2:2" ht="26.25">
      <c r="B3" s="8" t="s">
        <v>37</v>
      </c>
    </row>
    <row r="4" spans="2:2" s="1" customFormat="1" ht="26.25">
      <c r="B4" s="1" t="s">
        <v>38</v>
      </c>
    </row>
    <row r="5" spans="2:2" ht="18.75">
      <c r="B5" s="28" t="s">
        <v>25</v>
      </c>
    </row>
    <row r="6" spans="2:2" ht="18.75">
      <c r="B6" s="28"/>
    </row>
    <row r="8" spans="2:2" ht="78.75">
      <c r="B8" s="6" t="s">
        <v>35</v>
      </c>
    </row>
    <row r="10" spans="2:2" ht="45">
      <c r="B10" s="5" t="s">
        <v>36</v>
      </c>
    </row>
    <row r="11" spans="2:2">
      <c r="B11" s="5"/>
    </row>
    <row r="12" spans="2:2" ht="45">
      <c r="B12" s="5" t="s">
        <v>29</v>
      </c>
    </row>
    <row r="13" spans="2:2">
      <c r="B13" s="5"/>
    </row>
    <row r="14" spans="2:2">
      <c r="B14" t="s">
        <v>19</v>
      </c>
    </row>
    <row r="15" spans="2:2">
      <c r="B15" s="5" t="s">
        <v>26</v>
      </c>
    </row>
    <row r="16" spans="2:2">
      <c r="B16" s="5" t="s">
        <v>27</v>
      </c>
    </row>
    <row r="17" spans="2:2">
      <c r="B17" s="5"/>
    </row>
    <row r="18" spans="2:2" ht="30">
      <c r="B18" s="5" t="s">
        <v>34</v>
      </c>
    </row>
    <row r="19" spans="2:2">
      <c r="B19" s="5"/>
    </row>
    <row r="20" spans="2:2">
      <c r="B20" s="5" t="s">
        <v>24</v>
      </c>
    </row>
    <row r="22" spans="2:2">
      <c r="B22" s="29" t="s">
        <v>28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P207"/>
  <sheetViews>
    <sheetView workbookViewId="0">
      <selection activeCell="C5" sqref="C5"/>
    </sheetView>
  </sheetViews>
  <sheetFormatPr defaultRowHeight="15"/>
  <cols>
    <col min="1" max="1" width="15.5703125" customWidth="1"/>
    <col min="2" max="2" width="9.5703125" customWidth="1"/>
    <col min="3" max="3" width="9" customWidth="1"/>
    <col min="4" max="4" width="8.7109375" customWidth="1"/>
    <col min="5" max="5" width="9.140625" customWidth="1"/>
    <col min="9" max="9" width="10.7109375" bestFit="1" customWidth="1"/>
    <col min="10" max="10" width="10.140625" customWidth="1"/>
    <col min="14" max="14" width="18.42578125" customWidth="1"/>
  </cols>
  <sheetData>
    <row r="2" spans="1:16" ht="15.75">
      <c r="A2" s="2" t="s">
        <v>20</v>
      </c>
      <c r="B2" s="3"/>
      <c r="C2" s="3"/>
      <c r="D2" s="3"/>
      <c r="E2" s="3"/>
      <c r="F2" s="3"/>
      <c r="G2" s="3"/>
      <c r="I2" s="34" t="s">
        <v>31</v>
      </c>
      <c r="J2" s="34"/>
    </row>
    <row r="4" spans="1:16">
      <c r="A4" t="s">
        <v>1</v>
      </c>
      <c r="C4" s="39">
        <v>97</v>
      </c>
      <c r="H4" s="13"/>
      <c r="I4" s="16"/>
    </row>
    <row r="6" spans="1:16">
      <c r="A6" s="11"/>
      <c r="B6" s="35" t="s">
        <v>2</v>
      </c>
      <c r="C6" s="35"/>
      <c r="D6" s="35"/>
      <c r="E6" s="35"/>
      <c r="F6" s="35"/>
      <c r="G6" s="35"/>
      <c r="H6" s="35"/>
      <c r="I6" s="35"/>
      <c r="J6" s="35"/>
      <c r="K6" s="35"/>
      <c r="L6" s="35"/>
      <c r="M6" s="35"/>
      <c r="N6" s="35"/>
      <c r="O6" s="34"/>
      <c r="P6" s="34"/>
    </row>
    <row r="7" spans="1:16">
      <c r="A7" s="12" t="s">
        <v>0</v>
      </c>
      <c r="B7" s="36" t="s">
        <v>4</v>
      </c>
      <c r="C7" s="36" t="s">
        <v>5</v>
      </c>
      <c r="D7" s="36" t="s">
        <v>6</v>
      </c>
      <c r="E7" s="36" t="s">
        <v>7</v>
      </c>
      <c r="F7" s="36" t="s">
        <v>8</v>
      </c>
      <c r="G7" s="36" t="s">
        <v>9</v>
      </c>
      <c r="H7" s="36" t="s">
        <v>10</v>
      </c>
      <c r="I7" s="36" t="s">
        <v>11</v>
      </c>
      <c r="J7" s="36" t="s">
        <v>12</v>
      </c>
      <c r="K7" s="36" t="s">
        <v>13</v>
      </c>
      <c r="L7" s="36" t="s">
        <v>14</v>
      </c>
      <c r="M7" s="36" t="s">
        <v>15</v>
      </c>
      <c r="N7" s="37" t="s">
        <v>21</v>
      </c>
      <c r="O7" s="38" t="s">
        <v>3</v>
      </c>
      <c r="P7" s="34"/>
    </row>
    <row r="9" spans="1:16">
      <c r="A9" s="9">
        <v>1</v>
      </c>
      <c r="B9" s="10">
        <v>1359</v>
      </c>
      <c r="C9" s="10">
        <v>983</v>
      </c>
      <c r="D9" s="10">
        <v>1235</v>
      </c>
      <c r="E9" s="10">
        <v>1460</v>
      </c>
      <c r="F9" s="10">
        <v>998</v>
      </c>
      <c r="G9" s="10">
        <v>945</v>
      </c>
      <c r="H9" s="10">
        <v>1456</v>
      </c>
      <c r="I9" s="10">
        <v>1239</v>
      </c>
      <c r="J9" s="10">
        <v>943</v>
      </c>
      <c r="K9" s="10">
        <v>1004</v>
      </c>
      <c r="L9" s="10">
        <v>1050</v>
      </c>
      <c r="M9" s="10">
        <v>976</v>
      </c>
      <c r="N9" s="10">
        <v>450</v>
      </c>
      <c r="O9" s="10">
        <v>5</v>
      </c>
    </row>
    <row r="10" spans="1:16">
      <c r="A10">
        <v>2</v>
      </c>
      <c r="B10" s="10">
        <v>1705</v>
      </c>
      <c r="C10" s="10">
        <v>680</v>
      </c>
      <c r="D10" s="10">
        <v>940</v>
      </c>
      <c r="E10" s="10">
        <v>1480</v>
      </c>
      <c r="F10" s="10">
        <v>1756</v>
      </c>
      <c r="G10" s="10">
        <v>793</v>
      </c>
      <c r="H10" s="10">
        <v>832</v>
      </c>
      <c r="I10" s="10">
        <v>1510</v>
      </c>
      <c r="J10" s="10">
        <v>1290</v>
      </c>
      <c r="K10" s="10">
        <v>649</v>
      </c>
      <c r="L10" s="10">
        <v>923</v>
      </c>
      <c r="M10" s="10">
        <v>1056</v>
      </c>
      <c r="N10" s="10">
        <v>400</v>
      </c>
      <c r="O10" s="10">
        <v>10</v>
      </c>
    </row>
    <row r="11" spans="1:16">
      <c r="A11" s="14">
        <v>3</v>
      </c>
      <c r="B11">
        <v>65</v>
      </c>
      <c r="C11">
        <v>43</v>
      </c>
      <c r="D11">
        <v>68</v>
      </c>
      <c r="E11">
        <v>24</v>
      </c>
      <c r="F11">
        <v>86</v>
      </c>
      <c r="G11">
        <v>50</v>
      </c>
      <c r="H11">
        <v>61</v>
      </c>
      <c r="I11">
        <v>42</v>
      </c>
      <c r="J11">
        <v>78</v>
      </c>
      <c r="K11">
        <v>45</v>
      </c>
      <c r="L11">
        <v>52</v>
      </c>
      <c r="M11">
        <v>66</v>
      </c>
      <c r="N11">
        <v>100</v>
      </c>
      <c r="O11">
        <v>10</v>
      </c>
    </row>
    <row r="12" spans="1:16">
      <c r="A12">
        <v>4</v>
      </c>
      <c r="B12">
        <v>346</v>
      </c>
      <c r="C12">
        <v>745</v>
      </c>
      <c r="D12">
        <v>690</v>
      </c>
      <c r="E12">
        <v>476</v>
      </c>
      <c r="F12">
        <v>577</v>
      </c>
      <c r="G12">
        <v>480</v>
      </c>
      <c r="H12">
        <v>578</v>
      </c>
      <c r="I12">
        <v>755</v>
      </c>
      <c r="J12">
        <v>649</v>
      </c>
      <c r="K12">
        <v>588</v>
      </c>
      <c r="L12">
        <v>733</v>
      </c>
      <c r="M12">
        <v>472</v>
      </c>
      <c r="N12">
        <v>500</v>
      </c>
      <c r="O12">
        <v>20</v>
      </c>
    </row>
    <row r="13" spans="1:16">
      <c r="A13" s="14">
        <v>5</v>
      </c>
      <c r="B13">
        <v>34</v>
      </c>
      <c r="C13">
        <v>21</v>
      </c>
      <c r="D13">
        <v>33</v>
      </c>
      <c r="E13">
        <v>41</v>
      </c>
      <c r="F13">
        <v>27</v>
      </c>
      <c r="G13">
        <v>31</v>
      </c>
      <c r="H13">
        <v>35</v>
      </c>
      <c r="I13">
        <v>27</v>
      </c>
      <c r="J13">
        <v>19</v>
      </c>
      <c r="K13">
        <v>37</v>
      </c>
      <c r="L13">
        <v>25</v>
      </c>
      <c r="M13">
        <v>34</v>
      </c>
      <c r="N13">
        <v>80</v>
      </c>
      <c r="O13">
        <v>5</v>
      </c>
    </row>
    <row r="14" spans="1:16">
      <c r="A14">
        <v>6</v>
      </c>
    </row>
    <row r="15" spans="1:16">
      <c r="A15" s="14">
        <v>7</v>
      </c>
    </row>
    <row r="16" spans="1:16">
      <c r="A16">
        <v>8</v>
      </c>
    </row>
    <row r="17" spans="1:1">
      <c r="A17" s="14">
        <v>9</v>
      </c>
    </row>
    <row r="18" spans="1:1">
      <c r="A18">
        <v>10</v>
      </c>
    </row>
    <row r="19" spans="1:1">
      <c r="A19" s="14">
        <v>11</v>
      </c>
    </row>
    <row r="20" spans="1:1">
      <c r="A20">
        <v>12</v>
      </c>
    </row>
    <row r="21" spans="1:1">
      <c r="A21" s="14">
        <v>13</v>
      </c>
    </row>
    <row r="22" spans="1:1">
      <c r="A22">
        <v>14</v>
      </c>
    </row>
    <row r="23" spans="1:1">
      <c r="A23" s="14">
        <v>15</v>
      </c>
    </row>
    <row r="24" spans="1:1">
      <c r="A24">
        <v>16</v>
      </c>
    </row>
    <row r="25" spans="1:1">
      <c r="A25" s="14">
        <v>17</v>
      </c>
    </row>
    <row r="26" spans="1:1">
      <c r="A26">
        <v>18</v>
      </c>
    </row>
    <row r="27" spans="1:1">
      <c r="A27" s="14">
        <v>19</v>
      </c>
    </row>
    <row r="28" spans="1:1">
      <c r="A28">
        <v>20</v>
      </c>
    </row>
    <row r="29" spans="1:1">
      <c r="A29" s="14">
        <v>21</v>
      </c>
    </row>
    <row r="30" spans="1:1">
      <c r="A30">
        <v>22</v>
      </c>
    </row>
    <row r="31" spans="1:1">
      <c r="A31" s="14">
        <v>23</v>
      </c>
    </row>
    <row r="32" spans="1:1">
      <c r="A32">
        <v>24</v>
      </c>
    </row>
    <row r="33" spans="1:1">
      <c r="A33" s="14">
        <v>25</v>
      </c>
    </row>
    <row r="34" spans="1:1">
      <c r="A34">
        <v>26</v>
      </c>
    </row>
    <row r="35" spans="1:1">
      <c r="A35" s="14">
        <v>27</v>
      </c>
    </row>
    <row r="36" spans="1:1">
      <c r="A36">
        <v>28</v>
      </c>
    </row>
    <row r="37" spans="1:1">
      <c r="A37" s="14">
        <v>29</v>
      </c>
    </row>
    <row r="38" spans="1:1">
      <c r="A38">
        <v>30</v>
      </c>
    </row>
    <row r="39" spans="1:1">
      <c r="A39" s="14">
        <v>31</v>
      </c>
    </row>
    <row r="40" spans="1:1">
      <c r="A40">
        <v>32</v>
      </c>
    </row>
    <row r="41" spans="1:1">
      <c r="A41" s="14">
        <v>33</v>
      </c>
    </row>
    <row r="42" spans="1:1">
      <c r="A42">
        <v>34</v>
      </c>
    </row>
    <row r="43" spans="1:1">
      <c r="A43" s="14">
        <v>35</v>
      </c>
    </row>
    <row r="44" spans="1:1">
      <c r="A44">
        <v>36</v>
      </c>
    </row>
    <row r="45" spans="1:1">
      <c r="A45" s="14">
        <v>37</v>
      </c>
    </row>
    <row r="46" spans="1:1">
      <c r="A46">
        <v>38</v>
      </c>
    </row>
    <row r="47" spans="1:1">
      <c r="A47" s="14">
        <v>39</v>
      </c>
    </row>
    <row r="48" spans="1:1">
      <c r="A48">
        <v>40</v>
      </c>
    </row>
    <row r="49" spans="1:1">
      <c r="A49" s="14">
        <v>41</v>
      </c>
    </row>
    <row r="50" spans="1:1">
      <c r="A50">
        <v>42</v>
      </c>
    </row>
    <row r="51" spans="1:1">
      <c r="A51" s="14">
        <v>43</v>
      </c>
    </row>
    <row r="52" spans="1:1">
      <c r="A52">
        <v>44</v>
      </c>
    </row>
    <row r="53" spans="1:1">
      <c r="A53" s="14">
        <v>45</v>
      </c>
    </row>
    <row r="54" spans="1:1">
      <c r="A54">
        <v>46</v>
      </c>
    </row>
    <row r="55" spans="1:1">
      <c r="A55" s="14">
        <v>47</v>
      </c>
    </row>
    <row r="56" spans="1:1">
      <c r="A56">
        <v>48</v>
      </c>
    </row>
    <row r="57" spans="1:1">
      <c r="A57" s="14">
        <v>49</v>
      </c>
    </row>
    <row r="58" spans="1:1">
      <c r="A58">
        <v>50</v>
      </c>
    </row>
    <row r="59" spans="1:1">
      <c r="A59" s="14">
        <v>51</v>
      </c>
    </row>
    <row r="60" spans="1:1">
      <c r="A60">
        <v>52</v>
      </c>
    </row>
    <row r="61" spans="1:1">
      <c r="A61" s="14">
        <v>53</v>
      </c>
    </row>
    <row r="62" spans="1:1">
      <c r="A62">
        <v>54</v>
      </c>
    </row>
    <row r="63" spans="1:1">
      <c r="A63" s="14">
        <v>55</v>
      </c>
    </row>
    <row r="64" spans="1:1">
      <c r="A64">
        <v>56</v>
      </c>
    </row>
    <row r="65" spans="1:1">
      <c r="A65" s="14">
        <v>57</v>
      </c>
    </row>
    <row r="66" spans="1:1">
      <c r="A66">
        <v>58</v>
      </c>
    </row>
    <row r="67" spans="1:1">
      <c r="A67" s="14">
        <v>59</v>
      </c>
    </row>
    <row r="68" spans="1:1">
      <c r="A68">
        <v>60</v>
      </c>
    </row>
    <row r="69" spans="1:1">
      <c r="A69" s="14">
        <v>61</v>
      </c>
    </row>
    <row r="70" spans="1:1">
      <c r="A70">
        <v>62</v>
      </c>
    </row>
    <row r="71" spans="1:1">
      <c r="A71" s="14">
        <v>63</v>
      </c>
    </row>
    <row r="72" spans="1:1">
      <c r="A72">
        <v>64</v>
      </c>
    </row>
    <row r="73" spans="1:1">
      <c r="A73" s="14">
        <v>65</v>
      </c>
    </row>
    <row r="74" spans="1:1">
      <c r="A74">
        <v>66</v>
      </c>
    </row>
    <row r="75" spans="1:1">
      <c r="A75" s="14">
        <v>67</v>
      </c>
    </row>
    <row r="76" spans="1:1">
      <c r="A76">
        <v>68</v>
      </c>
    </row>
    <row r="77" spans="1:1">
      <c r="A77" s="14">
        <v>69</v>
      </c>
    </row>
    <row r="78" spans="1:1">
      <c r="A78">
        <v>70</v>
      </c>
    </row>
    <row r="79" spans="1:1">
      <c r="A79" s="14">
        <v>71</v>
      </c>
    </row>
    <row r="80" spans="1:1">
      <c r="A80">
        <v>72</v>
      </c>
    </row>
    <row r="81" spans="1:1">
      <c r="A81" s="14">
        <v>73</v>
      </c>
    </row>
    <row r="82" spans="1:1">
      <c r="A82">
        <v>74</v>
      </c>
    </row>
    <row r="83" spans="1:1">
      <c r="A83" s="14">
        <v>75</v>
      </c>
    </row>
    <row r="84" spans="1:1">
      <c r="A84">
        <v>76</v>
      </c>
    </row>
    <row r="85" spans="1:1">
      <c r="A85" s="14">
        <v>77</v>
      </c>
    </row>
    <row r="86" spans="1:1">
      <c r="A86">
        <v>78</v>
      </c>
    </row>
    <row r="87" spans="1:1">
      <c r="A87" s="14">
        <v>79</v>
      </c>
    </row>
    <row r="88" spans="1:1">
      <c r="A88">
        <v>80</v>
      </c>
    </row>
    <row r="89" spans="1:1">
      <c r="A89" s="14">
        <v>81</v>
      </c>
    </row>
    <row r="90" spans="1:1">
      <c r="A90">
        <v>82</v>
      </c>
    </row>
    <row r="91" spans="1:1">
      <c r="A91" s="14">
        <v>83</v>
      </c>
    </row>
    <row r="92" spans="1:1">
      <c r="A92">
        <v>84</v>
      </c>
    </row>
    <row r="93" spans="1:1">
      <c r="A93" s="14">
        <v>85</v>
      </c>
    </row>
    <row r="94" spans="1:1">
      <c r="A94">
        <v>86</v>
      </c>
    </row>
    <row r="95" spans="1:1">
      <c r="A95" s="14">
        <v>87</v>
      </c>
    </row>
    <row r="96" spans="1:1">
      <c r="A96">
        <v>88</v>
      </c>
    </row>
    <row r="97" spans="1:1">
      <c r="A97" s="14">
        <v>89</v>
      </c>
    </row>
    <row r="98" spans="1:1">
      <c r="A98">
        <v>90</v>
      </c>
    </row>
    <row r="99" spans="1:1">
      <c r="A99" s="14">
        <v>91</v>
      </c>
    </row>
    <row r="100" spans="1:1">
      <c r="A100">
        <v>92</v>
      </c>
    </row>
    <row r="101" spans="1:1">
      <c r="A101" s="14">
        <v>93</v>
      </c>
    </row>
    <row r="102" spans="1:1">
      <c r="A102">
        <v>94</v>
      </c>
    </row>
    <row r="103" spans="1:1">
      <c r="A103" s="14">
        <v>95</v>
      </c>
    </row>
    <row r="104" spans="1:1">
      <c r="A104">
        <v>96</v>
      </c>
    </row>
    <row r="105" spans="1:1">
      <c r="A105" s="14">
        <v>97</v>
      </c>
    </row>
    <row r="106" spans="1:1">
      <c r="A106">
        <v>98</v>
      </c>
    </row>
    <row r="107" spans="1:1">
      <c r="A107" s="14">
        <v>99</v>
      </c>
    </row>
    <row r="108" spans="1:1">
      <c r="A108">
        <v>100</v>
      </c>
    </row>
    <row r="109" spans="1:1">
      <c r="A109" s="14"/>
    </row>
    <row r="111" spans="1:1">
      <c r="A111" s="14"/>
    </row>
    <row r="113" spans="1:1">
      <c r="A113" s="14"/>
    </row>
    <row r="115" spans="1:1">
      <c r="A115" s="14"/>
    </row>
    <row r="117" spans="1:1">
      <c r="A117" s="14"/>
    </row>
    <row r="119" spans="1:1">
      <c r="A119" s="14"/>
    </row>
    <row r="121" spans="1:1">
      <c r="A121" s="14"/>
    </row>
    <row r="123" spans="1:1">
      <c r="A123" s="14"/>
    </row>
    <row r="125" spans="1:1">
      <c r="A125" s="14"/>
    </row>
    <row r="127" spans="1:1">
      <c r="A127" s="14"/>
    </row>
    <row r="129" spans="1:1">
      <c r="A129" s="14"/>
    </row>
    <row r="131" spans="1:1">
      <c r="A131" s="14"/>
    </row>
    <row r="133" spans="1:1">
      <c r="A133" s="14"/>
    </row>
    <row r="135" spans="1:1">
      <c r="A135" s="14"/>
    </row>
    <row r="137" spans="1:1">
      <c r="A137" s="14"/>
    </row>
    <row r="139" spans="1:1">
      <c r="A139" s="14"/>
    </row>
    <row r="141" spans="1:1">
      <c r="A141" s="14"/>
    </row>
    <row r="143" spans="1:1">
      <c r="A143" s="14"/>
    </row>
    <row r="145" spans="1:1">
      <c r="A145" s="14"/>
    </row>
    <row r="147" spans="1:1">
      <c r="A147" s="14"/>
    </row>
    <row r="149" spans="1:1">
      <c r="A149" s="14"/>
    </row>
    <row r="151" spans="1:1">
      <c r="A151" s="14"/>
    </row>
    <row r="153" spans="1:1">
      <c r="A153" s="14"/>
    </row>
    <row r="155" spans="1:1">
      <c r="A155" s="14"/>
    </row>
    <row r="157" spans="1:1">
      <c r="A157" s="14"/>
    </row>
    <row r="159" spans="1:1">
      <c r="A159" s="14"/>
    </row>
    <row r="161" spans="1:1">
      <c r="A161" s="14"/>
    </row>
    <row r="163" spans="1:1">
      <c r="A163" s="14"/>
    </row>
    <row r="165" spans="1:1">
      <c r="A165" s="14"/>
    </row>
    <row r="167" spans="1:1">
      <c r="A167" s="14"/>
    </row>
    <row r="169" spans="1:1">
      <c r="A169" s="14"/>
    </row>
    <row r="171" spans="1:1">
      <c r="A171" s="14"/>
    </row>
    <row r="173" spans="1:1">
      <c r="A173" s="14"/>
    </row>
    <row r="175" spans="1:1">
      <c r="A175" s="14"/>
    </row>
    <row r="177" spans="1:1">
      <c r="A177" s="14"/>
    </row>
    <row r="179" spans="1:1">
      <c r="A179" s="14"/>
    </row>
    <row r="181" spans="1:1">
      <c r="A181" s="14"/>
    </row>
    <row r="183" spans="1:1">
      <c r="A183" s="14"/>
    </row>
    <row r="185" spans="1:1">
      <c r="A185" s="14"/>
    </row>
    <row r="187" spans="1:1">
      <c r="A187" s="14"/>
    </row>
    <row r="189" spans="1:1">
      <c r="A189" s="14"/>
    </row>
    <row r="191" spans="1:1">
      <c r="A191" s="14"/>
    </row>
    <row r="193" spans="1:1">
      <c r="A193" s="14"/>
    </row>
    <row r="195" spans="1:1">
      <c r="A195" s="14"/>
    </row>
    <row r="197" spans="1:1">
      <c r="A197" s="14"/>
    </row>
    <row r="199" spans="1:1">
      <c r="A199" s="14"/>
    </row>
    <row r="201" spans="1:1">
      <c r="A201" s="14"/>
    </row>
    <row r="203" spans="1:1">
      <c r="A203" s="14"/>
    </row>
    <row r="205" spans="1:1">
      <c r="A205" s="14"/>
    </row>
    <row r="207" spans="1:1">
      <c r="A207" s="1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O205"/>
  <sheetViews>
    <sheetView workbookViewId="0">
      <selection activeCell="A12" sqref="A12"/>
    </sheetView>
  </sheetViews>
  <sheetFormatPr defaultRowHeight="15"/>
  <cols>
    <col min="1" max="1" width="16.85546875" customWidth="1"/>
    <col min="2" max="2" width="14" customWidth="1"/>
    <col min="3" max="3" width="26" customWidth="1"/>
    <col min="4" max="4" width="28" customWidth="1"/>
    <col min="9" max="9" width="13.7109375" customWidth="1"/>
    <col min="10" max="10" width="12" customWidth="1"/>
    <col min="11" max="11" width="10.28515625" customWidth="1"/>
    <col min="12" max="12" width="11.42578125" customWidth="1"/>
    <col min="13" max="13" width="14.28515625" customWidth="1"/>
    <col min="14" max="14" width="25.42578125" customWidth="1"/>
    <col min="15" max="15" width="32.5703125" customWidth="1"/>
  </cols>
  <sheetData>
    <row r="2" spans="1:15" ht="15.75">
      <c r="A2" s="2" t="s">
        <v>30</v>
      </c>
      <c r="B2" s="27"/>
      <c r="C2" s="3"/>
      <c r="D2" s="3"/>
    </row>
    <row r="4" spans="1:15" s="7" customFormat="1" ht="30">
      <c r="A4" s="30" t="s">
        <v>0</v>
      </c>
      <c r="B4" s="30" t="s">
        <v>18</v>
      </c>
      <c r="C4" s="4" t="s">
        <v>17</v>
      </c>
      <c r="D4" s="4" t="s">
        <v>22</v>
      </c>
      <c r="I4" s="31" t="s">
        <v>23</v>
      </c>
      <c r="J4" s="31" t="s">
        <v>32</v>
      </c>
      <c r="K4" s="31" t="s">
        <v>33</v>
      </c>
      <c r="L4" s="32" t="s">
        <v>16</v>
      </c>
      <c r="M4" s="31" t="s">
        <v>18</v>
      </c>
      <c r="N4" s="31" t="s">
        <v>17</v>
      </c>
      <c r="O4" s="31" t="s">
        <v>22</v>
      </c>
    </row>
    <row r="5" spans="1:15">
      <c r="A5" s="5"/>
      <c r="B5" s="7"/>
    </row>
    <row r="6" spans="1:15">
      <c r="A6">
        <v>1</v>
      </c>
      <c r="B6">
        <f>M6</f>
        <v>74</v>
      </c>
      <c r="C6" s="33">
        <f t="shared" ref="C6:D6" si="0">N6</f>
        <v>26.025791324736225</v>
      </c>
      <c r="D6">
        <f t="shared" si="0"/>
        <v>1</v>
      </c>
      <c r="I6" s="15">
        <f>IF(SUM(Data!B9:'Data'!M9)=0,"",STDEV(Data!B9:'Data'!M9)*SQRT(Data!O9/20))</f>
        <v>100.46445172600131</v>
      </c>
      <c r="J6" s="20">
        <f>IF(Data!N9="","",MIN(4,(1-Data!C$4/100)*Data!N9/I6))</f>
        <v>0.13437588886483778</v>
      </c>
      <c r="K6" s="21">
        <f>IF(J6="","",SQRT(LN(25/J6/J6)))</f>
        <v>2.689443131113983</v>
      </c>
      <c r="L6" s="24">
        <f>IF(K6="","",(-5.3925569+5.6211054*K6-3.883683*K6*K6+1.0897299*K6*K6*K6)/(1-7.2496485/10*K6+5.07326622/10*K6*K6+6.69136868/100*K6*K6*K6-3.29129114/1000*K6*K6*K6*K6))</f>
        <v>0.73586391694641218</v>
      </c>
      <c r="M6" s="19">
        <f>IF(L6="","",MAX(INT(I6*L6+0.5),0))</f>
        <v>74</v>
      </c>
      <c r="N6" s="25">
        <f>IF(M6="","",IF(SUM(Data!B9:'Data'!M9)=0,"",M6/SUM(Data!B9:'Data'!M9)*100/Data!O9*240))</f>
        <v>26.025791324736225</v>
      </c>
      <c r="O6" s="25">
        <f>IF(M6="","",IF(SUM(Data!B9:'Data'!M9)=0,"",INT(M6*240/SUM(Data!B9:'Data'!M9)+0.5)))</f>
        <v>1</v>
      </c>
    </row>
    <row r="7" spans="1:15">
      <c r="A7">
        <v>2</v>
      </c>
      <c r="B7">
        <f t="shared" ref="B7:B70" si="1">M7</f>
        <v>373</v>
      </c>
      <c r="C7" s="33">
        <f t="shared" ref="C7:C70" si="2">N7</f>
        <v>65.755839576906126</v>
      </c>
      <c r="D7">
        <f t="shared" ref="D7:D70" si="3">O7</f>
        <v>7</v>
      </c>
      <c r="I7" s="23">
        <f>IF(SUM(Data!B10:'Data'!M10)=0,"",STDEV(Data!B10:'Data'!M10)*SQRT(Data!O10/20))</f>
        <v>280.86044739174457</v>
      </c>
      <c r="J7" s="26">
        <f>IF(Data!N10="","",MIN(4,(1-Data!C$4/100)*Data!N10/I7))</f>
        <v>4.272584520689876E-2</v>
      </c>
      <c r="K7" s="22">
        <f t="shared" ref="K7:K70" si="4">IF(J7="","",SQRT(LN(25/J7/J7)))</f>
        <v>3.0862239646921084</v>
      </c>
      <c r="L7" s="24">
        <f t="shared" ref="L7:L70" si="5">IF(K7="","",(-5.3925569+5.6211054*K7-3.883683*K7*K7+1.0897299*K7*K7*K7)/(1-7.2496485/10*K7+5.07326622/10*K7*K7+6.69136868/100*K7*K7*K7-3.29129114/1000*K7*K7*K7*K7))</f>
        <v>1.3295233377562896</v>
      </c>
      <c r="M7" s="22">
        <f t="shared" ref="M7:M70" si="6">IF(L7="","",MAX(INT(I7*L7+0.5),0))</f>
        <v>373</v>
      </c>
      <c r="N7" s="25">
        <f>IF(M7="","",IF(SUM(Data!B10:'Data'!M10)=0,"",M7/SUM(Data!B10:'Data'!M10)*100/Data!O10*240))</f>
        <v>65.755839576906126</v>
      </c>
      <c r="O7" s="25">
        <f>IF(M7="","",IF(SUM(Data!B10:'Data'!M10)=0,"",INT(M7*240/SUM(Data!B10:'Data'!M10)+0.5)))</f>
        <v>7</v>
      </c>
    </row>
    <row r="8" spans="1:15">
      <c r="A8">
        <v>3</v>
      </c>
      <c r="B8">
        <f t="shared" si="1"/>
        <v>4</v>
      </c>
      <c r="C8" s="33">
        <f t="shared" si="2"/>
        <v>14.117647058823529</v>
      </c>
      <c r="D8">
        <f t="shared" si="3"/>
        <v>1</v>
      </c>
      <c r="I8" s="23">
        <f>IF(SUM(Data!B11:'Data'!M11)=0,"",STDEV(Data!B11:'Data'!M11)*SQRT(Data!O11/20))</f>
        <v>12.230116825924332</v>
      </c>
      <c r="J8" s="26">
        <f>IF(Data!N11="","",MIN(4,(1-Data!C$4/100)*Data!N11/I8))</f>
        <v>0.24529610327522505</v>
      </c>
      <c r="K8" s="22">
        <f t="shared" si="4"/>
        <v>2.4554947060929946</v>
      </c>
      <c r="L8" s="24">
        <f t="shared" si="5"/>
        <v>0.35790415408289605</v>
      </c>
      <c r="M8" s="22">
        <f t="shared" si="6"/>
        <v>4</v>
      </c>
      <c r="N8" s="25">
        <f>IF(M8="","",IF(SUM(Data!B11:'Data'!M11)=0,"",M8/SUM(Data!B11:'Data'!M11)*100/Data!O11*240))</f>
        <v>14.117647058823529</v>
      </c>
      <c r="O8" s="25">
        <f>IF(M8="","",IF(SUM(Data!B11:'Data'!M11)=0,"",INT(M8*240/SUM(Data!B11:'Data'!M11)+0.5)))</f>
        <v>1</v>
      </c>
    </row>
    <row r="9" spans="1:15">
      <c r="A9">
        <v>4</v>
      </c>
      <c r="B9">
        <f t="shared" si="1"/>
        <v>106</v>
      </c>
      <c r="C9" s="33">
        <f t="shared" si="2"/>
        <v>17.943292424883623</v>
      </c>
      <c r="D9">
        <f t="shared" si="3"/>
        <v>4</v>
      </c>
      <c r="I9" s="23">
        <f>IF(SUM(Data!B12:'Data'!M12)=0,"",STDEV(Data!B12:'Data'!M12)*SQRT(Data!O12/20))</f>
        <v>129.35021172277715</v>
      </c>
      <c r="J9" s="26">
        <f>IF(Data!N12="","",MIN(4,(1-Data!C$4/100)*Data!N12/I9))</f>
        <v>0.11596424775977912</v>
      </c>
      <c r="K9" s="22">
        <f t="shared" si="4"/>
        <v>2.7436877580305814</v>
      </c>
      <c r="L9" s="24">
        <f t="shared" si="5"/>
        <v>0.8201691615670551</v>
      </c>
      <c r="M9" s="22">
        <f t="shared" si="6"/>
        <v>106</v>
      </c>
      <c r="N9" s="25">
        <f>IF(M9="","",IF(SUM(Data!B12:'Data'!M12)=0,"",M9/SUM(Data!B12:'Data'!M12)*100/Data!O12*240))</f>
        <v>17.943292424883623</v>
      </c>
      <c r="O9" s="25">
        <f>IF(M9="","",IF(SUM(Data!B12:'Data'!M12)=0,"",INT(M9*240/SUM(Data!B12:'Data'!M12)+0.5)))</f>
        <v>4</v>
      </c>
    </row>
    <row r="10" spans="1:15">
      <c r="A10">
        <v>5</v>
      </c>
      <c r="B10">
        <f t="shared" si="1"/>
        <v>0</v>
      </c>
      <c r="C10" s="33">
        <f t="shared" si="2"/>
        <v>0</v>
      </c>
      <c r="D10">
        <f t="shared" si="3"/>
        <v>0</v>
      </c>
      <c r="I10" s="23">
        <f>IF(SUM(Data!B13:'Data'!M13)=0,"",STDEV(Data!B13:'Data'!M13)*SQRT(Data!O13/20))</f>
        <v>3.3051841740275849</v>
      </c>
      <c r="J10" s="26">
        <f>IF(Data!N13="","",MIN(4,(1-Data!C$4/100)*Data!N13/I10))</f>
        <v>0.72613200161715763</v>
      </c>
      <c r="K10" s="22">
        <f t="shared" si="4"/>
        <v>1.9644140972358453</v>
      </c>
      <c r="L10" s="24">
        <f t="shared" si="5"/>
        <v>-0.54045171433042316</v>
      </c>
      <c r="M10" s="22">
        <f t="shared" si="6"/>
        <v>0</v>
      </c>
      <c r="N10" s="25">
        <f>IF(M10="","",IF(SUM(Data!B13:'Data'!M13)=0,"",M10/SUM(Data!B13:'Data'!M13)*100/Data!O13*240))</f>
        <v>0</v>
      </c>
      <c r="O10" s="25">
        <f>IF(M10="","",IF(SUM(Data!B13:'Data'!M13)=0,"",INT(M10*240/SUM(Data!B13:'Data'!M13)+0.5)))</f>
        <v>0</v>
      </c>
    </row>
    <row r="11" spans="1:15">
      <c r="A11">
        <v>6</v>
      </c>
      <c r="B11" t="str">
        <f t="shared" si="1"/>
        <v/>
      </c>
      <c r="C11" s="33" t="str">
        <f t="shared" si="2"/>
        <v/>
      </c>
      <c r="D11" t="str">
        <f t="shared" si="3"/>
        <v/>
      </c>
      <c r="I11" s="23" t="str">
        <f>IF(SUM(Data!B14:'Data'!M14)=0,"",STDEV(Data!B14:'Data'!M14)*SQRT(Data!O14/20))</f>
        <v/>
      </c>
      <c r="J11" s="26" t="str">
        <f>IF(Data!N14="","",MIN(4,(1-Data!C$4/100)*Data!N14/I11))</f>
        <v/>
      </c>
      <c r="K11" s="22" t="str">
        <f t="shared" si="4"/>
        <v/>
      </c>
      <c r="L11" s="24" t="str">
        <f t="shared" si="5"/>
        <v/>
      </c>
      <c r="M11" s="22" t="str">
        <f t="shared" si="6"/>
        <v/>
      </c>
      <c r="N11" s="25" t="str">
        <f>IF(M11="","",IF(SUM(Data!B14:'Data'!M14)=0,"",M11/SUM(Data!B14:'Data'!M14)*100/Data!O14*240))</f>
        <v/>
      </c>
      <c r="O11" s="25" t="str">
        <f>IF(M11="","",IF(SUM(Data!B14:'Data'!M14)=0,"",INT(M11*240/SUM(Data!B14:'Data'!M14)+0.5)))</f>
        <v/>
      </c>
    </row>
    <row r="12" spans="1:15">
      <c r="A12">
        <v>7</v>
      </c>
      <c r="B12" t="str">
        <f t="shared" si="1"/>
        <v/>
      </c>
      <c r="C12" s="33" t="str">
        <f t="shared" si="2"/>
        <v/>
      </c>
      <c r="D12" t="str">
        <f t="shared" si="3"/>
        <v/>
      </c>
      <c r="I12" s="23" t="str">
        <f>IF(SUM(Data!B15:'Data'!M15)=0,"",STDEV(Data!B15:'Data'!M15)*SQRT(Data!O15/20))</f>
        <v/>
      </c>
      <c r="J12" s="26" t="str">
        <f>IF(Data!N15="","",MIN(4,(1-Data!C$4/100)*Data!N15/I12))</f>
        <v/>
      </c>
      <c r="K12" s="22" t="str">
        <f t="shared" si="4"/>
        <v/>
      </c>
      <c r="L12" s="24" t="str">
        <f t="shared" si="5"/>
        <v/>
      </c>
      <c r="M12" s="22" t="str">
        <f t="shared" si="6"/>
        <v/>
      </c>
      <c r="N12" s="25" t="str">
        <f>IF(M12="","",IF(SUM(Data!B15:'Data'!M15)=0,"",M12/SUM(Data!B15:'Data'!M15)*100/Data!O15*240))</f>
        <v/>
      </c>
      <c r="O12" s="25" t="str">
        <f>IF(M12="","",IF(SUM(Data!B15:'Data'!M15)=0,"",INT(M12*240/SUM(Data!B15:'Data'!M15)+0.5)))</f>
        <v/>
      </c>
    </row>
    <row r="13" spans="1:15">
      <c r="A13">
        <v>8</v>
      </c>
      <c r="B13" t="str">
        <f t="shared" si="1"/>
        <v/>
      </c>
      <c r="C13" s="33" t="str">
        <f t="shared" si="2"/>
        <v/>
      </c>
      <c r="D13" t="str">
        <f t="shared" si="3"/>
        <v/>
      </c>
      <c r="I13" s="23" t="str">
        <f>IF(SUM(Data!B16:'Data'!M16)=0,"",STDEV(Data!B16:'Data'!M16)*SQRT(Data!O16/20))</f>
        <v/>
      </c>
      <c r="J13" s="26" t="str">
        <f>IF(Data!N16="","",MIN(4,(1-Data!C$4/100)*Data!N16/I13))</f>
        <v/>
      </c>
      <c r="K13" s="22" t="str">
        <f t="shared" si="4"/>
        <v/>
      </c>
      <c r="L13" s="24" t="str">
        <f t="shared" si="5"/>
        <v/>
      </c>
      <c r="M13" s="22" t="str">
        <f t="shared" si="6"/>
        <v/>
      </c>
      <c r="N13" s="25" t="str">
        <f>IF(M13="","",IF(SUM(Data!B16:'Data'!M16)=0,"",M13/SUM(Data!B16:'Data'!M16)*100/Data!O16*240))</f>
        <v/>
      </c>
      <c r="O13" s="25" t="str">
        <f>IF(M13="","",IF(SUM(Data!B16:'Data'!M16)=0,"",INT(M13*240/SUM(Data!B16:'Data'!M16)+0.5)))</f>
        <v/>
      </c>
    </row>
    <row r="14" spans="1:15">
      <c r="A14">
        <v>9</v>
      </c>
      <c r="B14" t="str">
        <f t="shared" si="1"/>
        <v/>
      </c>
      <c r="C14" s="33" t="str">
        <f t="shared" si="2"/>
        <v/>
      </c>
      <c r="D14" t="str">
        <f t="shared" si="3"/>
        <v/>
      </c>
      <c r="I14" s="23" t="str">
        <f>IF(SUM(Data!B17:'Data'!M17)=0,"",STDEV(Data!B17:'Data'!M17)*SQRT(Data!O17/20))</f>
        <v/>
      </c>
      <c r="J14" s="26" t="str">
        <f>IF(Data!N17="","",MIN(4,(1-Data!C$4/100)*Data!N17/I14))</f>
        <v/>
      </c>
      <c r="K14" s="22" t="str">
        <f t="shared" si="4"/>
        <v/>
      </c>
      <c r="L14" s="24" t="str">
        <f t="shared" si="5"/>
        <v/>
      </c>
      <c r="M14" s="22" t="str">
        <f t="shared" si="6"/>
        <v/>
      </c>
      <c r="N14" s="25" t="str">
        <f>IF(M14="","",IF(SUM(Data!B17:'Data'!M17)=0,"",M14/SUM(Data!B17:'Data'!M17)*100/Data!O17*240))</f>
        <v/>
      </c>
      <c r="O14" s="25" t="str">
        <f>IF(M14="","",IF(SUM(Data!B17:'Data'!M17)=0,"",INT(M14*240/SUM(Data!B17:'Data'!M17)+0.5)))</f>
        <v/>
      </c>
    </row>
    <row r="15" spans="1:15">
      <c r="A15">
        <v>10</v>
      </c>
      <c r="B15" t="str">
        <f t="shared" si="1"/>
        <v/>
      </c>
      <c r="C15" s="33" t="str">
        <f t="shared" si="2"/>
        <v/>
      </c>
      <c r="D15" t="str">
        <f t="shared" si="3"/>
        <v/>
      </c>
      <c r="I15" s="23" t="str">
        <f>IF(SUM(Data!B18:'Data'!M18)=0,"",STDEV(Data!B18:'Data'!M18)*SQRT(Data!O18/20))</f>
        <v/>
      </c>
      <c r="J15" s="26" t="str">
        <f>IF(Data!N18="","",MIN(4,(1-Data!C$4/100)*Data!N18/I15))</f>
        <v/>
      </c>
      <c r="K15" s="22" t="str">
        <f t="shared" si="4"/>
        <v/>
      </c>
      <c r="L15" s="24" t="str">
        <f t="shared" si="5"/>
        <v/>
      </c>
      <c r="M15" s="22" t="str">
        <f t="shared" si="6"/>
        <v/>
      </c>
      <c r="N15" s="25" t="str">
        <f>IF(M15="","",IF(SUM(Data!B18:'Data'!M18)=0,"",M15/SUM(Data!B18:'Data'!M18)*100/Data!O18*240))</f>
        <v/>
      </c>
      <c r="O15" s="25" t="str">
        <f>IF(M15="","",IF(SUM(Data!B18:'Data'!M18)=0,"",INT(M15*240/SUM(Data!B18:'Data'!M18)+0.5)))</f>
        <v/>
      </c>
    </row>
    <row r="16" spans="1:15">
      <c r="A16">
        <v>11</v>
      </c>
      <c r="B16" t="str">
        <f t="shared" si="1"/>
        <v/>
      </c>
      <c r="C16" s="33" t="str">
        <f t="shared" si="2"/>
        <v/>
      </c>
      <c r="D16" t="str">
        <f t="shared" si="3"/>
        <v/>
      </c>
      <c r="I16" s="23" t="str">
        <f>IF(SUM(Data!B19:'Data'!M19)=0,"",STDEV(Data!B19:'Data'!M19)*SQRT(Data!O19/20))</f>
        <v/>
      </c>
      <c r="J16" s="26" t="str">
        <f>IF(Data!N19="","",MIN(4,(1-Data!C$4/100)*Data!N19/I16))</f>
        <v/>
      </c>
      <c r="K16" s="22" t="str">
        <f t="shared" si="4"/>
        <v/>
      </c>
      <c r="L16" s="24" t="str">
        <f t="shared" si="5"/>
        <v/>
      </c>
      <c r="M16" s="22" t="str">
        <f t="shared" si="6"/>
        <v/>
      </c>
      <c r="N16" s="25" t="str">
        <f>IF(M16="","",IF(SUM(Data!B19:'Data'!M19)=0,"",M16/SUM(Data!B19:'Data'!M19)*100/Data!O19*240))</f>
        <v/>
      </c>
      <c r="O16" s="25" t="str">
        <f>IF(M16="","",IF(SUM(Data!B19:'Data'!M19)=0,"",INT(M16*240/SUM(Data!B19:'Data'!M19)+0.5)))</f>
        <v/>
      </c>
    </row>
    <row r="17" spans="1:15">
      <c r="A17">
        <v>12</v>
      </c>
      <c r="B17" t="str">
        <f t="shared" si="1"/>
        <v/>
      </c>
      <c r="C17" s="33" t="str">
        <f>N17</f>
        <v/>
      </c>
      <c r="D17" t="str">
        <f t="shared" si="3"/>
        <v/>
      </c>
      <c r="I17" s="23" t="str">
        <f>IF(SUM(Data!B20:'Data'!M20)=0,"",STDEV(Data!B20:'Data'!M20)*SQRT(Data!O20/20))</f>
        <v/>
      </c>
      <c r="J17" s="26" t="str">
        <f>IF(Data!N20="","",MIN(4,(1-Data!C$4/100)*Data!N20/I17))</f>
        <v/>
      </c>
      <c r="K17" s="22" t="str">
        <f t="shared" si="4"/>
        <v/>
      </c>
      <c r="L17" s="24" t="str">
        <f t="shared" si="5"/>
        <v/>
      </c>
      <c r="M17" s="22" t="str">
        <f t="shared" si="6"/>
        <v/>
      </c>
      <c r="N17" s="25" t="str">
        <f>IF(M17="","",IF(SUM(Data!B20:'Data'!M20)=0,"",M17/SUM(Data!B20:'Data'!M20)*100/Data!O20*240))</f>
        <v/>
      </c>
      <c r="O17" s="25" t="str">
        <f>IF(M17="","",IF(SUM(Data!B20:'Data'!M20)=0,"",INT(M17*240/SUM(Data!B20:'Data'!M20)+0.5)))</f>
        <v/>
      </c>
    </row>
    <row r="18" spans="1:15">
      <c r="A18">
        <v>13</v>
      </c>
      <c r="B18" t="str">
        <f t="shared" si="1"/>
        <v/>
      </c>
      <c r="C18" s="33" t="str">
        <f t="shared" si="2"/>
        <v/>
      </c>
      <c r="D18" t="str">
        <f t="shared" si="3"/>
        <v/>
      </c>
      <c r="F18" s="18"/>
      <c r="G18" s="17"/>
      <c r="H18" s="17"/>
      <c r="I18" s="23" t="str">
        <f>IF(SUM(Data!B21:'Data'!M21)=0,"",STDEV(Data!B21:'Data'!M21)*SQRT(Data!O21/20))</f>
        <v/>
      </c>
      <c r="J18" s="26" t="str">
        <f>IF(Data!N21="","",MIN(4,(1-Data!C$4/100)*Data!N21/I18))</f>
        <v/>
      </c>
      <c r="K18" s="22" t="str">
        <f t="shared" si="4"/>
        <v/>
      </c>
      <c r="L18" s="24" t="str">
        <f t="shared" si="5"/>
        <v/>
      </c>
      <c r="M18" s="22" t="str">
        <f t="shared" si="6"/>
        <v/>
      </c>
      <c r="N18" s="25" t="str">
        <f>IF(M18="","",IF(SUM(Data!B21:'Data'!M21)=0,"",M18/SUM(Data!B21:'Data'!M21)*100/Data!O21*240))</f>
        <v/>
      </c>
      <c r="O18" s="25" t="str">
        <f>IF(M18="","",IF(SUM(Data!B21:'Data'!M21)=0,"",INT(M18*240/SUM(Data!B21:'Data'!M21)+0.5)))</f>
        <v/>
      </c>
    </row>
    <row r="19" spans="1:15">
      <c r="A19">
        <v>14</v>
      </c>
      <c r="B19" t="str">
        <f t="shared" si="1"/>
        <v/>
      </c>
      <c r="C19" s="33" t="str">
        <f t="shared" si="2"/>
        <v/>
      </c>
      <c r="D19" t="str">
        <f t="shared" si="3"/>
        <v/>
      </c>
      <c r="I19" s="23" t="str">
        <f>IF(SUM(Data!B22:'Data'!M22)=0,"",STDEV(Data!B22:'Data'!M22)*SQRT(Data!O22/20))</f>
        <v/>
      </c>
      <c r="J19" s="26" t="str">
        <f>IF(Data!N22="","",MIN(4,(1-Data!C$4/100)*Data!N22/I19))</f>
        <v/>
      </c>
      <c r="K19" s="22" t="str">
        <f t="shared" si="4"/>
        <v/>
      </c>
      <c r="L19" s="24" t="str">
        <f t="shared" si="5"/>
        <v/>
      </c>
      <c r="M19" s="22" t="str">
        <f t="shared" si="6"/>
        <v/>
      </c>
      <c r="N19" s="25" t="str">
        <f>IF(M19="","",IF(SUM(Data!B22:'Data'!M22)=0,"",M19/SUM(Data!B22:'Data'!M22)*100/Data!O22*240))</f>
        <v/>
      </c>
      <c r="O19" s="25" t="str">
        <f>IF(M19="","",IF(SUM(Data!B22:'Data'!M22)=0,"",INT(M19*240/SUM(Data!B22:'Data'!M22)+0.5)))</f>
        <v/>
      </c>
    </row>
    <row r="20" spans="1:15">
      <c r="A20">
        <v>15</v>
      </c>
      <c r="B20" t="str">
        <f t="shared" si="1"/>
        <v/>
      </c>
      <c r="C20" s="33" t="str">
        <f t="shared" si="2"/>
        <v/>
      </c>
      <c r="D20" t="str">
        <f t="shared" si="3"/>
        <v/>
      </c>
      <c r="I20" s="23" t="str">
        <f>IF(SUM(Data!B23:'Data'!M23)=0,"",STDEV(Data!B23:'Data'!M23)*SQRT(Data!O23/20))</f>
        <v/>
      </c>
      <c r="J20" s="26" t="str">
        <f>IF(Data!N23="","",MIN(4,(1-Data!C$4/100)*Data!N23/I20))</f>
        <v/>
      </c>
      <c r="K20" s="22" t="str">
        <f t="shared" si="4"/>
        <v/>
      </c>
      <c r="L20" s="24" t="str">
        <f t="shared" si="5"/>
        <v/>
      </c>
      <c r="M20" s="22" t="str">
        <f t="shared" si="6"/>
        <v/>
      </c>
      <c r="N20" s="25" t="str">
        <f>IF(M20="","",IF(SUM(Data!B23:'Data'!M23)=0,"",M20/SUM(Data!B23:'Data'!M23)*100/Data!O23*240))</f>
        <v/>
      </c>
      <c r="O20" s="25" t="str">
        <f>IF(M20="","",IF(SUM(Data!B23:'Data'!M23)=0,"",INT(M20*240/SUM(Data!B23:'Data'!M23)+0.5)))</f>
        <v/>
      </c>
    </row>
    <row r="21" spans="1:15">
      <c r="A21">
        <v>16</v>
      </c>
      <c r="B21" t="str">
        <f t="shared" si="1"/>
        <v/>
      </c>
      <c r="C21" s="33" t="str">
        <f t="shared" si="2"/>
        <v/>
      </c>
      <c r="D21" t="str">
        <f t="shared" si="3"/>
        <v/>
      </c>
      <c r="I21" s="23" t="str">
        <f>IF(SUM(Data!B24:'Data'!M24)=0,"",STDEV(Data!B24:'Data'!M24)*SQRT(Data!O24/20))</f>
        <v/>
      </c>
      <c r="J21" s="26" t="str">
        <f>IF(Data!N24="","",MIN(4,(1-Data!C$4/100)*Data!N24/I21))</f>
        <v/>
      </c>
      <c r="K21" s="22" t="str">
        <f t="shared" si="4"/>
        <v/>
      </c>
      <c r="L21" s="24" t="str">
        <f t="shared" si="5"/>
        <v/>
      </c>
      <c r="M21" s="22" t="str">
        <f t="shared" si="6"/>
        <v/>
      </c>
      <c r="N21" s="25" t="str">
        <f>IF(M21="","",IF(SUM(Data!B24:'Data'!M24)=0,"",M21/SUM(Data!B24:'Data'!M24)*100/Data!O24*240))</f>
        <v/>
      </c>
      <c r="O21" s="25" t="str">
        <f>IF(M21="","",IF(SUM(Data!B24:'Data'!M24)=0,"",INT(M21*240/SUM(Data!B24:'Data'!M24)+0.5)))</f>
        <v/>
      </c>
    </row>
    <row r="22" spans="1:15">
      <c r="A22">
        <v>17</v>
      </c>
      <c r="B22" t="str">
        <f t="shared" si="1"/>
        <v/>
      </c>
      <c r="C22" s="33" t="str">
        <f t="shared" si="2"/>
        <v/>
      </c>
      <c r="D22" t="str">
        <f t="shared" si="3"/>
        <v/>
      </c>
      <c r="I22" s="23" t="str">
        <f>IF(SUM(Data!B25:'Data'!M25)=0,"",STDEV(Data!B25:'Data'!M25)*SQRT(Data!O25/20))</f>
        <v/>
      </c>
      <c r="J22" s="26" t="str">
        <f>IF(Data!N25="","",MIN(4,(1-Data!C$4/100)*Data!N25/I22))</f>
        <v/>
      </c>
      <c r="K22" s="22" t="str">
        <f t="shared" si="4"/>
        <v/>
      </c>
      <c r="L22" s="24" t="str">
        <f t="shared" si="5"/>
        <v/>
      </c>
      <c r="M22" s="22" t="str">
        <f t="shared" si="6"/>
        <v/>
      </c>
      <c r="N22" s="25" t="str">
        <f>IF(M22="","",IF(SUM(Data!B25:'Data'!M25)=0,"",M22/SUM(Data!B25:'Data'!M25)*100/Data!O25*240))</f>
        <v/>
      </c>
      <c r="O22" s="25" t="str">
        <f>IF(M22="","",IF(SUM(Data!B25:'Data'!M25)=0,"",INT(M22*240/SUM(Data!B25:'Data'!M25)+0.5)))</f>
        <v/>
      </c>
    </row>
    <row r="23" spans="1:15">
      <c r="A23">
        <v>18</v>
      </c>
      <c r="B23" t="str">
        <f t="shared" si="1"/>
        <v/>
      </c>
      <c r="C23" s="33" t="str">
        <f t="shared" si="2"/>
        <v/>
      </c>
      <c r="D23" t="str">
        <f t="shared" si="3"/>
        <v/>
      </c>
      <c r="I23" s="23" t="str">
        <f>IF(SUM(Data!B26:'Data'!M26)=0,"",STDEV(Data!B26:'Data'!M26)*SQRT(Data!O26/20))</f>
        <v/>
      </c>
      <c r="J23" s="26" t="str">
        <f>IF(Data!N26="","",MIN(4,(1-Data!C$4/100)*Data!N26/I23))</f>
        <v/>
      </c>
      <c r="K23" s="22" t="str">
        <f t="shared" si="4"/>
        <v/>
      </c>
      <c r="L23" s="24" t="str">
        <f t="shared" si="5"/>
        <v/>
      </c>
      <c r="M23" s="22" t="str">
        <f t="shared" si="6"/>
        <v/>
      </c>
      <c r="N23" s="25" t="str">
        <f>IF(M23="","",IF(SUM(Data!B26:'Data'!M26)=0,"",M23/SUM(Data!B26:'Data'!M26)*100/Data!O26*240))</f>
        <v/>
      </c>
      <c r="O23" s="25" t="str">
        <f>IF(M23="","",IF(SUM(Data!B26:'Data'!M26)=0,"",INT(M23*240/SUM(Data!B26:'Data'!M26)+0.5)))</f>
        <v/>
      </c>
    </row>
    <row r="24" spans="1:15">
      <c r="A24">
        <v>19</v>
      </c>
      <c r="B24" t="str">
        <f t="shared" si="1"/>
        <v/>
      </c>
      <c r="C24" s="33" t="str">
        <f t="shared" si="2"/>
        <v/>
      </c>
      <c r="D24" t="str">
        <f t="shared" si="3"/>
        <v/>
      </c>
      <c r="I24" s="23" t="str">
        <f>IF(SUM(Data!B27:'Data'!M27)=0,"",STDEV(Data!B27:'Data'!M27)*SQRT(Data!O27/20))</f>
        <v/>
      </c>
      <c r="J24" s="26" t="str">
        <f>IF(Data!N27="","",MIN(4,(1-Data!C$4/100)*Data!N27/I24))</f>
        <v/>
      </c>
      <c r="K24" s="22" t="str">
        <f t="shared" si="4"/>
        <v/>
      </c>
      <c r="L24" s="24" t="str">
        <f t="shared" si="5"/>
        <v/>
      </c>
      <c r="M24" s="22" t="str">
        <f t="shared" si="6"/>
        <v/>
      </c>
      <c r="N24" s="25" t="str">
        <f>IF(M24="","",IF(SUM(Data!B27:'Data'!M27)=0,"",M24/SUM(Data!B27:'Data'!M27)*100/Data!O27*240))</f>
        <v/>
      </c>
      <c r="O24" s="25" t="str">
        <f>IF(M24="","",IF(SUM(Data!B27:'Data'!M27)=0,"",INT(M24*240/SUM(Data!B27:'Data'!M27)+0.5)))</f>
        <v/>
      </c>
    </row>
    <row r="25" spans="1:15">
      <c r="A25">
        <v>20</v>
      </c>
      <c r="B25" t="str">
        <f t="shared" si="1"/>
        <v/>
      </c>
      <c r="C25" s="33" t="str">
        <f t="shared" si="2"/>
        <v/>
      </c>
      <c r="D25" t="str">
        <f t="shared" si="3"/>
        <v/>
      </c>
      <c r="I25" s="23" t="str">
        <f>IF(SUM(Data!B28:'Data'!M28)=0,"",STDEV(Data!B28:'Data'!M28)*SQRT(Data!O28/20))</f>
        <v/>
      </c>
      <c r="J25" s="26" t="str">
        <f>IF(Data!N28="","",MIN(4,(1-Data!C$4/100)*Data!N28/I25))</f>
        <v/>
      </c>
      <c r="K25" s="22" t="str">
        <f t="shared" si="4"/>
        <v/>
      </c>
      <c r="L25" s="24" t="str">
        <f t="shared" si="5"/>
        <v/>
      </c>
      <c r="M25" s="22" t="str">
        <f t="shared" si="6"/>
        <v/>
      </c>
      <c r="N25" s="25" t="str">
        <f>IF(M25="","",IF(SUM(Data!B28:'Data'!M28)=0,"",M25/SUM(Data!B28:'Data'!M28)*100/Data!O28*240))</f>
        <v/>
      </c>
      <c r="O25" s="25" t="str">
        <f>IF(M25="","",IF(SUM(Data!B28:'Data'!M28)=0,"",INT(M25*240/SUM(Data!B28:'Data'!M28)+0.5)))</f>
        <v/>
      </c>
    </row>
    <row r="26" spans="1:15">
      <c r="A26">
        <v>21</v>
      </c>
      <c r="B26" t="str">
        <f t="shared" si="1"/>
        <v/>
      </c>
      <c r="C26" s="33" t="str">
        <f t="shared" si="2"/>
        <v/>
      </c>
      <c r="D26" t="str">
        <f t="shared" si="3"/>
        <v/>
      </c>
      <c r="I26" s="23" t="str">
        <f>IF(SUM(Data!B29:'Data'!M29)=0,"",STDEV(Data!B29:'Data'!M29)*SQRT(Data!O29/20))</f>
        <v/>
      </c>
      <c r="J26" s="26" t="str">
        <f>IF(Data!N29="","",MIN(4,(1-Data!C$4/100)*Data!N29/I26))</f>
        <v/>
      </c>
      <c r="K26" s="22" t="str">
        <f t="shared" si="4"/>
        <v/>
      </c>
      <c r="L26" s="24" t="str">
        <f t="shared" si="5"/>
        <v/>
      </c>
      <c r="M26" s="22" t="str">
        <f t="shared" si="6"/>
        <v/>
      </c>
      <c r="N26" s="25" t="str">
        <f>IF(M26="","",IF(SUM(Data!B29:'Data'!M29)=0,"",M26/SUM(Data!B29:'Data'!M29)*100/Data!O29*240))</f>
        <v/>
      </c>
      <c r="O26" s="25" t="str">
        <f>IF(M26="","",IF(SUM(Data!B29:'Data'!M29)=0,"",INT(M26*240/SUM(Data!B29:'Data'!M29)+0.5)))</f>
        <v/>
      </c>
    </row>
    <row r="27" spans="1:15">
      <c r="A27">
        <v>22</v>
      </c>
      <c r="B27" t="str">
        <f t="shared" si="1"/>
        <v/>
      </c>
      <c r="C27" s="33" t="str">
        <f t="shared" si="2"/>
        <v/>
      </c>
      <c r="D27" t="str">
        <f t="shared" si="3"/>
        <v/>
      </c>
      <c r="I27" s="23" t="str">
        <f>IF(SUM(Data!B30:'Data'!M30)=0,"",STDEV(Data!B30:'Data'!M30)*SQRT(Data!O30/20))</f>
        <v/>
      </c>
      <c r="J27" s="26" t="str">
        <f>IF(Data!N30="","",MIN(4,(1-Data!C$4/100)*Data!N30/I27))</f>
        <v/>
      </c>
      <c r="K27" s="22" t="str">
        <f t="shared" si="4"/>
        <v/>
      </c>
      <c r="L27" s="24" t="str">
        <f t="shared" si="5"/>
        <v/>
      </c>
      <c r="M27" s="22" t="str">
        <f t="shared" si="6"/>
        <v/>
      </c>
      <c r="N27" s="25" t="str">
        <f>IF(M27="","",IF(SUM(Data!B30:'Data'!M30)=0,"",M27/SUM(Data!B30:'Data'!M30)*100/Data!O30*240))</f>
        <v/>
      </c>
      <c r="O27" s="25" t="str">
        <f>IF(M27="","",IF(SUM(Data!B30:'Data'!M30)=0,"",INT(M27*240/SUM(Data!B30:'Data'!M30)+0.5)))</f>
        <v/>
      </c>
    </row>
    <row r="28" spans="1:15">
      <c r="A28">
        <v>23</v>
      </c>
      <c r="B28" t="str">
        <f t="shared" si="1"/>
        <v/>
      </c>
      <c r="C28" s="33" t="str">
        <f t="shared" si="2"/>
        <v/>
      </c>
      <c r="D28" t="str">
        <f t="shared" si="3"/>
        <v/>
      </c>
      <c r="I28" s="23" t="str">
        <f>IF(SUM(Data!B31:'Data'!M31)=0,"",STDEV(Data!B31:'Data'!M31)*SQRT(Data!O31/20))</f>
        <v/>
      </c>
      <c r="J28" s="26" t="str">
        <f>IF(Data!N31="","",MIN(4,(1-Data!C$4/100)*Data!N31/I28))</f>
        <v/>
      </c>
      <c r="K28" s="22" t="str">
        <f t="shared" si="4"/>
        <v/>
      </c>
      <c r="L28" s="24" t="str">
        <f t="shared" si="5"/>
        <v/>
      </c>
      <c r="M28" s="22" t="str">
        <f t="shared" si="6"/>
        <v/>
      </c>
      <c r="N28" s="25" t="str">
        <f>IF(M28="","",IF(SUM(Data!B31:'Data'!M31)=0,"",M28/SUM(Data!B31:'Data'!M31)*100/Data!O31*240))</f>
        <v/>
      </c>
      <c r="O28" s="25" t="str">
        <f>IF(M28="","",IF(SUM(Data!B31:'Data'!M31)=0,"",INT(M28*240/SUM(Data!B31:'Data'!M31)+0.5)))</f>
        <v/>
      </c>
    </row>
    <row r="29" spans="1:15">
      <c r="A29">
        <v>24</v>
      </c>
      <c r="B29" t="str">
        <f t="shared" si="1"/>
        <v/>
      </c>
      <c r="C29" s="33" t="str">
        <f t="shared" si="2"/>
        <v/>
      </c>
      <c r="D29" t="str">
        <f t="shared" si="3"/>
        <v/>
      </c>
      <c r="I29" s="23" t="str">
        <f>IF(SUM(Data!B32:'Data'!M32)=0,"",STDEV(Data!B32:'Data'!M32)*SQRT(Data!O32/20))</f>
        <v/>
      </c>
      <c r="J29" s="26" t="str">
        <f>IF(Data!N32="","",MIN(4,(1-Data!C$4/100)*Data!N32/I29))</f>
        <v/>
      </c>
      <c r="K29" s="22" t="str">
        <f t="shared" si="4"/>
        <v/>
      </c>
      <c r="L29" s="24" t="str">
        <f t="shared" si="5"/>
        <v/>
      </c>
      <c r="M29" s="22" t="str">
        <f t="shared" si="6"/>
        <v/>
      </c>
      <c r="N29" s="25" t="str">
        <f>IF(M29="","",IF(SUM(Data!B32:'Data'!M32)=0,"",M29/SUM(Data!B32:'Data'!M32)*100/Data!O32*240))</f>
        <v/>
      </c>
      <c r="O29" s="25" t="str">
        <f>IF(M29="","",IF(SUM(Data!B32:'Data'!M32)=0,"",INT(M29*240/SUM(Data!B32:'Data'!M32)+0.5)))</f>
        <v/>
      </c>
    </row>
    <row r="30" spans="1:15">
      <c r="A30">
        <v>25</v>
      </c>
      <c r="B30" t="str">
        <f t="shared" si="1"/>
        <v/>
      </c>
      <c r="C30" s="33" t="str">
        <f t="shared" si="2"/>
        <v/>
      </c>
      <c r="D30" t="str">
        <f t="shared" si="3"/>
        <v/>
      </c>
      <c r="I30" s="23" t="str">
        <f>IF(SUM(Data!B33:'Data'!M33)=0,"",STDEV(Data!B33:'Data'!M33)*SQRT(Data!O33/20))</f>
        <v/>
      </c>
      <c r="J30" s="26" t="str">
        <f>IF(Data!N33="","",MIN(4,(1-Data!C$4/100)*Data!N33/I30))</f>
        <v/>
      </c>
      <c r="K30" s="22" t="str">
        <f t="shared" si="4"/>
        <v/>
      </c>
      <c r="L30" s="24" t="str">
        <f t="shared" si="5"/>
        <v/>
      </c>
      <c r="M30" s="22" t="str">
        <f t="shared" si="6"/>
        <v/>
      </c>
      <c r="N30" s="25" t="str">
        <f>IF(M30="","",IF(SUM(Data!B33:'Data'!M33)=0,"",M30/SUM(Data!B33:'Data'!M33)*100/Data!O33*240))</f>
        <v/>
      </c>
      <c r="O30" s="25" t="str">
        <f>IF(M30="","",IF(SUM(Data!B33:'Data'!M33)=0,"",INT(M30*240/SUM(Data!B33:'Data'!M33)+0.5)))</f>
        <v/>
      </c>
    </row>
    <row r="31" spans="1:15">
      <c r="A31">
        <v>26</v>
      </c>
      <c r="B31" t="str">
        <f t="shared" si="1"/>
        <v/>
      </c>
      <c r="C31" s="33" t="str">
        <f t="shared" si="2"/>
        <v/>
      </c>
      <c r="D31" t="str">
        <f t="shared" si="3"/>
        <v/>
      </c>
      <c r="I31" s="23" t="str">
        <f>IF(SUM(Data!B34:'Data'!M34)=0,"",STDEV(Data!B34:'Data'!M34)*SQRT(Data!O34/20))</f>
        <v/>
      </c>
      <c r="J31" s="26" t="str">
        <f>IF(Data!N34="","",MIN(4,(1-Data!C$4/100)*Data!N34/I31))</f>
        <v/>
      </c>
      <c r="K31" s="22" t="str">
        <f t="shared" si="4"/>
        <v/>
      </c>
      <c r="L31" s="24" t="str">
        <f t="shared" si="5"/>
        <v/>
      </c>
      <c r="M31" s="22" t="str">
        <f t="shared" si="6"/>
        <v/>
      </c>
      <c r="N31" s="25" t="str">
        <f>IF(M31="","",IF(SUM(Data!B34:'Data'!M34)=0,"",M31/SUM(Data!B34:'Data'!M34)*100/Data!O34*240))</f>
        <v/>
      </c>
      <c r="O31" s="25" t="str">
        <f>IF(M31="","",IF(SUM(Data!B34:'Data'!M34)=0,"",INT(M31*240/SUM(Data!B34:'Data'!M34)+0.5)))</f>
        <v/>
      </c>
    </row>
    <row r="32" spans="1:15">
      <c r="A32">
        <v>27</v>
      </c>
      <c r="B32" t="str">
        <f t="shared" si="1"/>
        <v/>
      </c>
      <c r="C32" s="33" t="str">
        <f t="shared" si="2"/>
        <v/>
      </c>
      <c r="D32" t="str">
        <f t="shared" si="3"/>
        <v/>
      </c>
      <c r="I32" s="23" t="str">
        <f>IF(SUM(Data!B35:'Data'!M35)=0,"",STDEV(Data!B35:'Data'!M35)*SQRT(Data!O35/20))</f>
        <v/>
      </c>
      <c r="J32" s="26" t="str">
        <f>IF(Data!N35="","",MIN(4,(1-Data!C$4/100)*Data!N35/I32))</f>
        <v/>
      </c>
      <c r="K32" s="22" t="str">
        <f t="shared" si="4"/>
        <v/>
      </c>
      <c r="L32" s="24" t="str">
        <f t="shared" si="5"/>
        <v/>
      </c>
      <c r="M32" s="22" t="str">
        <f t="shared" si="6"/>
        <v/>
      </c>
      <c r="N32" s="25" t="str">
        <f>IF(M32="","",IF(SUM(Data!B35:'Data'!M35)=0,"",M32/SUM(Data!B35:'Data'!M35)*100/Data!O35*240))</f>
        <v/>
      </c>
      <c r="O32" s="25" t="str">
        <f>IF(M32="","",IF(SUM(Data!B35:'Data'!M35)=0,"",INT(M32*240/SUM(Data!B35:'Data'!M35)+0.5)))</f>
        <v/>
      </c>
    </row>
    <row r="33" spans="1:15">
      <c r="A33">
        <v>28</v>
      </c>
      <c r="B33" t="str">
        <f t="shared" si="1"/>
        <v/>
      </c>
      <c r="C33" s="33" t="str">
        <f t="shared" si="2"/>
        <v/>
      </c>
      <c r="D33" t="str">
        <f t="shared" si="3"/>
        <v/>
      </c>
      <c r="I33" s="23" t="str">
        <f>IF(SUM(Data!B36:'Data'!M36)=0,"",STDEV(Data!B36:'Data'!M36)*SQRT(Data!O36/20))</f>
        <v/>
      </c>
      <c r="J33" s="26" t="str">
        <f>IF(Data!N36="","",MIN(4,(1-Data!C$4/100)*Data!N36/I33))</f>
        <v/>
      </c>
      <c r="K33" s="22" t="str">
        <f t="shared" si="4"/>
        <v/>
      </c>
      <c r="L33" s="24" t="str">
        <f t="shared" si="5"/>
        <v/>
      </c>
      <c r="M33" s="22" t="str">
        <f t="shared" si="6"/>
        <v/>
      </c>
      <c r="N33" s="25" t="str">
        <f>IF(M33="","",IF(SUM(Data!B36:'Data'!M36)=0,"",M33/SUM(Data!B36:'Data'!M36)*100/Data!O36*240))</f>
        <v/>
      </c>
      <c r="O33" s="25" t="str">
        <f>IF(M33="","",IF(SUM(Data!B36:'Data'!M36)=0,"",INT(M33*240/SUM(Data!B36:'Data'!M36)+0.5)))</f>
        <v/>
      </c>
    </row>
    <row r="34" spans="1:15">
      <c r="A34">
        <v>29</v>
      </c>
      <c r="B34" t="str">
        <f t="shared" si="1"/>
        <v/>
      </c>
      <c r="C34" s="33" t="str">
        <f t="shared" si="2"/>
        <v/>
      </c>
      <c r="D34" t="str">
        <f t="shared" si="3"/>
        <v/>
      </c>
      <c r="I34" s="23" t="str">
        <f>IF(SUM(Data!B37:'Data'!M37)=0,"",STDEV(Data!B37:'Data'!M37)*SQRT(Data!O37/20))</f>
        <v/>
      </c>
      <c r="J34" s="26" t="str">
        <f>IF(Data!N37="","",MIN(4,(1-Data!C$4/100)*Data!N37/I34))</f>
        <v/>
      </c>
      <c r="K34" s="22" t="str">
        <f t="shared" si="4"/>
        <v/>
      </c>
      <c r="L34" s="24" t="str">
        <f t="shared" si="5"/>
        <v/>
      </c>
      <c r="M34" s="22" t="str">
        <f t="shared" si="6"/>
        <v/>
      </c>
      <c r="N34" s="25" t="str">
        <f>IF(M34="","",IF(SUM(Data!B37:'Data'!M37)=0,"",M34/SUM(Data!B37:'Data'!M37)*100/Data!O37*240))</f>
        <v/>
      </c>
      <c r="O34" s="25" t="str">
        <f>IF(M34="","",IF(SUM(Data!B37:'Data'!M37)=0,"",INT(M34*240/SUM(Data!B37:'Data'!M37)+0.5)))</f>
        <v/>
      </c>
    </row>
    <row r="35" spans="1:15">
      <c r="A35">
        <v>30</v>
      </c>
      <c r="B35" t="str">
        <f t="shared" si="1"/>
        <v/>
      </c>
      <c r="C35" s="33" t="str">
        <f t="shared" si="2"/>
        <v/>
      </c>
      <c r="D35" t="str">
        <f t="shared" si="3"/>
        <v/>
      </c>
      <c r="I35" s="23" t="str">
        <f>IF(SUM(Data!B38:'Data'!M38)=0,"",STDEV(Data!B38:'Data'!M38)*SQRT(Data!O38/20))</f>
        <v/>
      </c>
      <c r="J35" s="26" t="str">
        <f>IF(Data!N38="","",MIN(4,(1-Data!C$4/100)*Data!N38/I35))</f>
        <v/>
      </c>
      <c r="K35" s="22" t="str">
        <f t="shared" si="4"/>
        <v/>
      </c>
      <c r="L35" s="24" t="str">
        <f t="shared" si="5"/>
        <v/>
      </c>
      <c r="M35" s="22" t="str">
        <f t="shared" si="6"/>
        <v/>
      </c>
      <c r="N35" s="25" t="str">
        <f>IF(M35="","",IF(SUM(Data!B38:'Data'!M38)=0,"",M35/SUM(Data!B38:'Data'!M38)*100/Data!O38*240))</f>
        <v/>
      </c>
      <c r="O35" s="25" t="str">
        <f>IF(M35="","",IF(SUM(Data!B38:'Data'!M38)=0,"",INT(M35*240/SUM(Data!B38:'Data'!M38)+0.5)))</f>
        <v/>
      </c>
    </row>
    <row r="36" spans="1:15">
      <c r="A36">
        <v>31</v>
      </c>
      <c r="B36" t="str">
        <f t="shared" si="1"/>
        <v/>
      </c>
      <c r="C36" s="33" t="str">
        <f t="shared" si="2"/>
        <v/>
      </c>
      <c r="D36" t="str">
        <f t="shared" si="3"/>
        <v/>
      </c>
      <c r="I36" s="23" t="str">
        <f>IF(SUM(Data!B39:'Data'!M39)=0,"",STDEV(Data!B39:'Data'!M39)*SQRT(Data!O39/20))</f>
        <v/>
      </c>
      <c r="J36" s="26" t="str">
        <f>IF(Data!N39="","",MIN(4,(1-Data!C$4/100)*Data!N39/I36))</f>
        <v/>
      </c>
      <c r="K36" s="22" t="str">
        <f t="shared" si="4"/>
        <v/>
      </c>
      <c r="L36" s="24" t="str">
        <f t="shared" si="5"/>
        <v/>
      </c>
      <c r="M36" s="22" t="str">
        <f t="shared" si="6"/>
        <v/>
      </c>
      <c r="N36" s="25" t="str">
        <f>IF(M36="","",IF(SUM(Data!B39:'Data'!M39)=0,"",M36/SUM(Data!B39:'Data'!M39)*100/Data!O39*240))</f>
        <v/>
      </c>
      <c r="O36" s="25" t="str">
        <f>IF(M36="","",IF(SUM(Data!B39:'Data'!M39)=0,"",INT(M36*240/SUM(Data!B39:'Data'!M39)+0.5)))</f>
        <v/>
      </c>
    </row>
    <row r="37" spans="1:15">
      <c r="A37">
        <v>32</v>
      </c>
      <c r="B37" t="str">
        <f t="shared" si="1"/>
        <v/>
      </c>
      <c r="C37" s="33" t="str">
        <f t="shared" si="2"/>
        <v/>
      </c>
      <c r="D37" t="str">
        <f t="shared" si="3"/>
        <v/>
      </c>
      <c r="I37" s="23" t="str">
        <f>IF(SUM(Data!B40:'Data'!M40)=0,"",STDEV(Data!B40:'Data'!M40)*SQRT(Data!O40/20))</f>
        <v/>
      </c>
      <c r="J37" s="26" t="str">
        <f>IF(Data!N40="","",MIN(4,(1-Data!C$4/100)*Data!N40/I37))</f>
        <v/>
      </c>
      <c r="K37" s="22" t="str">
        <f t="shared" si="4"/>
        <v/>
      </c>
      <c r="L37" s="24" t="str">
        <f t="shared" si="5"/>
        <v/>
      </c>
      <c r="M37" s="22" t="str">
        <f t="shared" si="6"/>
        <v/>
      </c>
      <c r="N37" s="25" t="str">
        <f>IF(M37="","",IF(SUM(Data!B40:'Data'!M40)=0,"",M37/SUM(Data!B40:'Data'!M40)*100/Data!O40*240))</f>
        <v/>
      </c>
      <c r="O37" s="25" t="str">
        <f>IF(M37="","",IF(SUM(Data!B40:'Data'!M40)=0,"",INT(M37*240/SUM(Data!B40:'Data'!M40)+0.5)))</f>
        <v/>
      </c>
    </row>
    <row r="38" spans="1:15">
      <c r="A38">
        <v>33</v>
      </c>
      <c r="B38" t="str">
        <f t="shared" si="1"/>
        <v/>
      </c>
      <c r="C38" s="33" t="str">
        <f t="shared" si="2"/>
        <v/>
      </c>
      <c r="D38" t="str">
        <f t="shared" si="3"/>
        <v/>
      </c>
      <c r="I38" s="23" t="str">
        <f>IF(SUM(Data!B41:'Data'!M41)=0,"",STDEV(Data!B41:'Data'!M41)*SQRT(Data!O41/20))</f>
        <v/>
      </c>
      <c r="J38" s="26" t="str">
        <f>IF(Data!N41="","",MIN(4,(1-Data!C$4/100)*Data!N41/I38))</f>
        <v/>
      </c>
      <c r="K38" s="22" t="str">
        <f t="shared" si="4"/>
        <v/>
      </c>
      <c r="L38" s="24" t="str">
        <f t="shared" si="5"/>
        <v/>
      </c>
      <c r="M38" s="22" t="str">
        <f t="shared" si="6"/>
        <v/>
      </c>
      <c r="N38" s="25" t="str">
        <f>IF(M38="","",IF(SUM(Data!B41:'Data'!M41)=0,"",M38/SUM(Data!B41:'Data'!M41)*100/Data!O41*240))</f>
        <v/>
      </c>
      <c r="O38" s="25" t="str">
        <f>IF(M38="","",IF(SUM(Data!B41:'Data'!M41)=0,"",INT(M38*240/SUM(Data!B41:'Data'!M41)+0.5)))</f>
        <v/>
      </c>
    </row>
    <row r="39" spans="1:15">
      <c r="A39">
        <v>34</v>
      </c>
      <c r="B39" t="str">
        <f t="shared" si="1"/>
        <v/>
      </c>
      <c r="C39" s="33" t="str">
        <f t="shared" si="2"/>
        <v/>
      </c>
      <c r="D39" t="str">
        <f t="shared" si="3"/>
        <v/>
      </c>
      <c r="I39" s="23" t="str">
        <f>IF(SUM(Data!B42:'Data'!M42)=0,"",STDEV(Data!B42:'Data'!M42)*SQRT(Data!O42/20))</f>
        <v/>
      </c>
      <c r="J39" s="26" t="str">
        <f>IF(Data!N42="","",MIN(4,(1-Data!C$4/100)*Data!N42/I39))</f>
        <v/>
      </c>
      <c r="K39" s="22" t="str">
        <f t="shared" si="4"/>
        <v/>
      </c>
      <c r="L39" s="24" t="str">
        <f t="shared" si="5"/>
        <v/>
      </c>
      <c r="M39" s="22" t="str">
        <f t="shared" si="6"/>
        <v/>
      </c>
      <c r="N39" s="25" t="str">
        <f>IF(M39="","",IF(SUM(Data!B42:'Data'!M42)=0,"",M39/SUM(Data!B42:'Data'!M42)*100/Data!O42*240))</f>
        <v/>
      </c>
      <c r="O39" s="25" t="str">
        <f>IF(M39="","",IF(SUM(Data!B42:'Data'!M42)=0,"",INT(M39*240/SUM(Data!B42:'Data'!M42)+0.5)))</f>
        <v/>
      </c>
    </row>
    <row r="40" spans="1:15">
      <c r="A40">
        <v>35</v>
      </c>
      <c r="B40" t="str">
        <f t="shared" si="1"/>
        <v/>
      </c>
      <c r="C40" s="33" t="str">
        <f t="shared" si="2"/>
        <v/>
      </c>
      <c r="D40" t="str">
        <f t="shared" si="3"/>
        <v/>
      </c>
      <c r="I40" s="23" t="str">
        <f>IF(SUM(Data!B43:'Data'!M43)=0,"",STDEV(Data!B43:'Data'!M43)*SQRT(Data!O43/20))</f>
        <v/>
      </c>
      <c r="J40" s="26" t="str">
        <f>IF(Data!N43="","",MIN(4,(1-Data!C$4/100)*Data!N43/I40))</f>
        <v/>
      </c>
      <c r="K40" s="22" t="str">
        <f t="shared" si="4"/>
        <v/>
      </c>
      <c r="L40" s="24" t="str">
        <f t="shared" si="5"/>
        <v/>
      </c>
      <c r="M40" s="22" t="str">
        <f t="shared" si="6"/>
        <v/>
      </c>
      <c r="N40" s="25" t="str">
        <f>IF(M40="","",IF(SUM(Data!B43:'Data'!M43)=0,"",M40/SUM(Data!B43:'Data'!M43)*100/Data!O43*240))</f>
        <v/>
      </c>
      <c r="O40" s="25" t="str">
        <f>IF(M40="","",IF(SUM(Data!B43:'Data'!M43)=0,"",INT(M40*240/SUM(Data!B43:'Data'!M43)+0.5)))</f>
        <v/>
      </c>
    </row>
    <row r="41" spans="1:15">
      <c r="A41">
        <v>36</v>
      </c>
      <c r="B41" t="str">
        <f t="shared" si="1"/>
        <v/>
      </c>
      <c r="C41" s="33" t="str">
        <f t="shared" si="2"/>
        <v/>
      </c>
      <c r="D41" t="str">
        <f t="shared" si="3"/>
        <v/>
      </c>
      <c r="I41" s="23" t="str">
        <f>IF(SUM(Data!B44:'Data'!M44)=0,"",STDEV(Data!B44:'Data'!M44)*SQRT(Data!O44/20))</f>
        <v/>
      </c>
      <c r="J41" s="26" t="str">
        <f>IF(Data!N44="","",MIN(4,(1-Data!C$4/100)*Data!N44/I41))</f>
        <v/>
      </c>
      <c r="K41" s="22" t="str">
        <f t="shared" si="4"/>
        <v/>
      </c>
      <c r="L41" s="24" t="str">
        <f t="shared" si="5"/>
        <v/>
      </c>
      <c r="M41" s="22" t="str">
        <f t="shared" si="6"/>
        <v/>
      </c>
      <c r="N41" s="25" t="str">
        <f>IF(M41="","",IF(SUM(Data!B44:'Data'!M44)=0,"",M41/SUM(Data!B44:'Data'!M44)*100/Data!O44*240))</f>
        <v/>
      </c>
      <c r="O41" s="25" t="str">
        <f>IF(M41="","",IF(SUM(Data!B44:'Data'!M44)=0,"",INT(M41*240/SUM(Data!B44:'Data'!M44)+0.5)))</f>
        <v/>
      </c>
    </row>
    <row r="42" spans="1:15">
      <c r="A42">
        <v>37</v>
      </c>
      <c r="B42" t="str">
        <f t="shared" si="1"/>
        <v/>
      </c>
      <c r="C42" s="33" t="str">
        <f t="shared" si="2"/>
        <v/>
      </c>
      <c r="D42" t="str">
        <f t="shared" si="3"/>
        <v/>
      </c>
      <c r="I42" s="23" t="str">
        <f>IF(SUM(Data!B45:'Data'!M45)=0,"",STDEV(Data!B45:'Data'!M45)*SQRT(Data!O45/20))</f>
        <v/>
      </c>
      <c r="J42" s="26" t="str">
        <f>IF(Data!N45="","",MIN(4,(1-Data!C$4/100)*Data!N45/I42))</f>
        <v/>
      </c>
      <c r="K42" s="22" t="str">
        <f t="shared" si="4"/>
        <v/>
      </c>
      <c r="L42" s="24" t="str">
        <f t="shared" si="5"/>
        <v/>
      </c>
      <c r="M42" s="22" t="str">
        <f t="shared" si="6"/>
        <v/>
      </c>
      <c r="N42" s="25" t="str">
        <f>IF(M42="","",IF(SUM(Data!B45:'Data'!M45)=0,"",M42/SUM(Data!B45:'Data'!M45)*100/Data!O45*240))</f>
        <v/>
      </c>
      <c r="O42" s="25" t="str">
        <f>IF(M42="","",IF(SUM(Data!B45:'Data'!M45)=0,"",INT(M42*240/SUM(Data!B45:'Data'!M45)+0.5)))</f>
        <v/>
      </c>
    </row>
    <row r="43" spans="1:15">
      <c r="A43">
        <v>38</v>
      </c>
      <c r="B43" t="str">
        <f t="shared" si="1"/>
        <v/>
      </c>
      <c r="C43" s="33" t="str">
        <f t="shared" si="2"/>
        <v/>
      </c>
      <c r="D43" t="str">
        <f t="shared" si="3"/>
        <v/>
      </c>
      <c r="I43" s="23" t="str">
        <f>IF(SUM(Data!B46:'Data'!M46)=0,"",STDEV(Data!B46:'Data'!M46)*SQRT(Data!O46/20))</f>
        <v/>
      </c>
      <c r="J43" s="26" t="str">
        <f>IF(Data!N46="","",MIN(4,(1-Data!C$4/100)*Data!N46/I43))</f>
        <v/>
      </c>
      <c r="K43" s="22" t="str">
        <f t="shared" si="4"/>
        <v/>
      </c>
      <c r="L43" s="24" t="str">
        <f t="shared" si="5"/>
        <v/>
      </c>
      <c r="M43" s="22" t="str">
        <f t="shared" si="6"/>
        <v/>
      </c>
      <c r="N43" s="25" t="str">
        <f>IF(M43="","",IF(SUM(Data!B46:'Data'!M46)=0,"",M43/SUM(Data!B46:'Data'!M46)*100/Data!O46*240))</f>
        <v/>
      </c>
      <c r="O43" s="25" t="str">
        <f>IF(M43="","",IF(SUM(Data!B46:'Data'!M46)=0,"",INT(M43*240/SUM(Data!B46:'Data'!M46)+0.5)))</f>
        <v/>
      </c>
    </row>
    <row r="44" spans="1:15">
      <c r="A44">
        <v>39</v>
      </c>
      <c r="B44" t="str">
        <f t="shared" si="1"/>
        <v/>
      </c>
      <c r="C44" s="33" t="str">
        <f t="shared" si="2"/>
        <v/>
      </c>
      <c r="D44" t="str">
        <f t="shared" si="3"/>
        <v/>
      </c>
      <c r="I44" s="23" t="str">
        <f>IF(SUM(Data!B47:'Data'!M47)=0,"",STDEV(Data!B47:'Data'!M47)*SQRT(Data!O47/20))</f>
        <v/>
      </c>
      <c r="J44" s="26" t="str">
        <f>IF(Data!N47="","",MIN(4,(1-Data!C$4/100)*Data!N47/I44))</f>
        <v/>
      </c>
      <c r="K44" s="22" t="str">
        <f t="shared" si="4"/>
        <v/>
      </c>
      <c r="L44" s="24" t="str">
        <f t="shared" si="5"/>
        <v/>
      </c>
      <c r="M44" s="22" t="str">
        <f t="shared" si="6"/>
        <v/>
      </c>
      <c r="N44" s="25" t="str">
        <f>IF(M44="","",IF(SUM(Data!B47:'Data'!M47)=0,"",M44/SUM(Data!B47:'Data'!M47)*100/Data!O47*240))</f>
        <v/>
      </c>
      <c r="O44" s="25" t="str">
        <f>IF(M44="","",IF(SUM(Data!B47:'Data'!M47)=0,"",INT(M44*240/SUM(Data!B47:'Data'!M47)+0.5)))</f>
        <v/>
      </c>
    </row>
    <row r="45" spans="1:15">
      <c r="A45">
        <v>40</v>
      </c>
      <c r="B45" t="str">
        <f t="shared" si="1"/>
        <v/>
      </c>
      <c r="C45" s="33" t="str">
        <f t="shared" si="2"/>
        <v/>
      </c>
      <c r="D45" t="str">
        <f t="shared" si="3"/>
        <v/>
      </c>
      <c r="I45" s="23" t="str">
        <f>IF(SUM(Data!B48:'Data'!M48)=0,"",STDEV(Data!B48:'Data'!M48)*SQRT(Data!O48/20))</f>
        <v/>
      </c>
      <c r="J45" s="26" t="str">
        <f>IF(Data!N48="","",MIN(4,(1-Data!C$4/100)*Data!N48/I45))</f>
        <v/>
      </c>
      <c r="K45" s="22" t="str">
        <f t="shared" si="4"/>
        <v/>
      </c>
      <c r="L45" s="24" t="str">
        <f t="shared" si="5"/>
        <v/>
      </c>
      <c r="M45" s="22" t="str">
        <f t="shared" si="6"/>
        <v/>
      </c>
      <c r="N45" s="25" t="str">
        <f>IF(M45="","",IF(SUM(Data!B48:'Data'!M48)=0,"",M45/SUM(Data!B48:'Data'!M48)*100/Data!O48*240))</f>
        <v/>
      </c>
      <c r="O45" s="25" t="str">
        <f>IF(M45="","",IF(SUM(Data!B48:'Data'!M48)=0,"",INT(M45*240/SUM(Data!B48:'Data'!M48)+0.5)))</f>
        <v/>
      </c>
    </row>
    <row r="46" spans="1:15">
      <c r="A46">
        <v>41</v>
      </c>
      <c r="B46" t="str">
        <f t="shared" si="1"/>
        <v/>
      </c>
      <c r="C46" s="33" t="str">
        <f t="shared" si="2"/>
        <v/>
      </c>
      <c r="D46" t="str">
        <f t="shared" si="3"/>
        <v/>
      </c>
      <c r="I46" s="23" t="str">
        <f>IF(SUM(Data!B49:'Data'!M49)=0,"",STDEV(Data!B49:'Data'!M49)*SQRT(Data!O49/20))</f>
        <v/>
      </c>
      <c r="J46" s="26" t="str">
        <f>IF(Data!N49="","",MIN(4,(1-Data!C$4/100)*Data!N49/I46))</f>
        <v/>
      </c>
      <c r="K46" s="22" t="str">
        <f t="shared" si="4"/>
        <v/>
      </c>
      <c r="L46" s="24" t="str">
        <f t="shared" si="5"/>
        <v/>
      </c>
      <c r="M46" s="22" t="str">
        <f t="shared" si="6"/>
        <v/>
      </c>
      <c r="N46" s="25" t="str">
        <f>IF(M46="","",IF(SUM(Data!B49:'Data'!M49)=0,"",M46/SUM(Data!B49:'Data'!M49)*100/Data!O49*240))</f>
        <v/>
      </c>
      <c r="O46" s="25" t="str">
        <f>IF(M46="","",IF(SUM(Data!B49:'Data'!M49)=0,"",INT(M46*240/SUM(Data!B49:'Data'!M49)+0.5)))</f>
        <v/>
      </c>
    </row>
    <row r="47" spans="1:15">
      <c r="A47">
        <v>42</v>
      </c>
      <c r="B47" t="str">
        <f t="shared" si="1"/>
        <v/>
      </c>
      <c r="C47" s="33" t="str">
        <f t="shared" si="2"/>
        <v/>
      </c>
      <c r="D47" t="str">
        <f t="shared" si="3"/>
        <v/>
      </c>
      <c r="I47" s="23" t="str">
        <f>IF(SUM(Data!B50:'Data'!M50)=0,"",STDEV(Data!B50:'Data'!M50)*SQRT(Data!O50/20))</f>
        <v/>
      </c>
      <c r="J47" s="26" t="str">
        <f>IF(Data!N50="","",MIN(4,(1-Data!C$4/100)*Data!N50/I47))</f>
        <v/>
      </c>
      <c r="K47" s="22" t="str">
        <f t="shared" si="4"/>
        <v/>
      </c>
      <c r="L47" s="24" t="str">
        <f t="shared" si="5"/>
        <v/>
      </c>
      <c r="M47" s="22" t="str">
        <f t="shared" si="6"/>
        <v/>
      </c>
      <c r="N47" s="25" t="str">
        <f>IF(M47="","",IF(SUM(Data!B50:'Data'!M50)=0,"",M47/SUM(Data!B50:'Data'!M50)*100/Data!O50*240))</f>
        <v/>
      </c>
      <c r="O47" s="25" t="str">
        <f>IF(M47="","",IF(SUM(Data!B50:'Data'!M50)=0,"",INT(M47*240/SUM(Data!B50:'Data'!M50)+0.5)))</f>
        <v/>
      </c>
    </row>
    <row r="48" spans="1:15">
      <c r="A48">
        <v>43</v>
      </c>
      <c r="B48" t="str">
        <f t="shared" si="1"/>
        <v/>
      </c>
      <c r="C48" s="33" t="str">
        <f t="shared" si="2"/>
        <v/>
      </c>
      <c r="D48" t="str">
        <f t="shared" si="3"/>
        <v/>
      </c>
      <c r="I48" s="23" t="str">
        <f>IF(SUM(Data!B51:'Data'!M51)=0,"",STDEV(Data!B51:'Data'!M51)*SQRT(Data!O51/20))</f>
        <v/>
      </c>
      <c r="J48" s="26" t="str">
        <f>IF(Data!N51="","",MIN(4,(1-Data!C$4/100)*Data!N51/I48))</f>
        <v/>
      </c>
      <c r="K48" s="22" t="str">
        <f t="shared" si="4"/>
        <v/>
      </c>
      <c r="L48" s="24" t="str">
        <f t="shared" si="5"/>
        <v/>
      </c>
      <c r="M48" s="22" t="str">
        <f t="shared" si="6"/>
        <v/>
      </c>
      <c r="N48" s="25" t="str">
        <f>IF(M48="","",IF(SUM(Data!B51:'Data'!M51)=0,"",M48/SUM(Data!B51:'Data'!M51)*100/Data!O51*240))</f>
        <v/>
      </c>
      <c r="O48" s="25" t="str">
        <f>IF(M48="","",IF(SUM(Data!B51:'Data'!M51)=0,"",INT(M48*240/SUM(Data!B51:'Data'!M51)+0.5)))</f>
        <v/>
      </c>
    </row>
    <row r="49" spans="1:15">
      <c r="A49">
        <v>44</v>
      </c>
      <c r="B49" t="str">
        <f t="shared" si="1"/>
        <v/>
      </c>
      <c r="C49" s="33" t="str">
        <f t="shared" si="2"/>
        <v/>
      </c>
      <c r="D49" t="str">
        <f t="shared" si="3"/>
        <v/>
      </c>
      <c r="I49" s="23" t="str">
        <f>IF(SUM(Data!B52:'Data'!M52)=0,"",STDEV(Data!B52:'Data'!M52)*SQRT(Data!O52/20))</f>
        <v/>
      </c>
      <c r="J49" s="26" t="str">
        <f>IF(Data!N52="","",MIN(4,(1-Data!C$4/100)*Data!N52/I49))</f>
        <v/>
      </c>
      <c r="K49" s="22" t="str">
        <f t="shared" si="4"/>
        <v/>
      </c>
      <c r="L49" s="24" t="str">
        <f t="shared" si="5"/>
        <v/>
      </c>
      <c r="M49" s="22" t="str">
        <f t="shared" si="6"/>
        <v/>
      </c>
      <c r="N49" s="25" t="str">
        <f>IF(M49="","",IF(SUM(Data!B52:'Data'!M52)=0,"",M49/SUM(Data!B52:'Data'!M52)*100/Data!O52*240))</f>
        <v/>
      </c>
      <c r="O49" s="25" t="str">
        <f>IF(M49="","",IF(SUM(Data!B52:'Data'!M52)=0,"",INT(M49*240/SUM(Data!B52:'Data'!M52)+0.5)))</f>
        <v/>
      </c>
    </row>
    <row r="50" spans="1:15">
      <c r="A50">
        <v>45</v>
      </c>
      <c r="B50" t="str">
        <f t="shared" si="1"/>
        <v/>
      </c>
      <c r="C50" s="33" t="str">
        <f t="shared" si="2"/>
        <v/>
      </c>
      <c r="D50" t="str">
        <f t="shared" si="3"/>
        <v/>
      </c>
      <c r="I50" s="23" t="str">
        <f>IF(SUM(Data!B53:'Data'!M53)=0,"",STDEV(Data!B53:'Data'!M53)*SQRT(Data!O53/20))</f>
        <v/>
      </c>
      <c r="J50" s="26" t="str">
        <f>IF(Data!N53="","",MIN(4,(1-Data!C$4/100)*Data!N53/I50))</f>
        <v/>
      </c>
      <c r="K50" s="22" t="str">
        <f t="shared" si="4"/>
        <v/>
      </c>
      <c r="L50" s="24" t="str">
        <f t="shared" si="5"/>
        <v/>
      </c>
      <c r="M50" s="22" t="str">
        <f t="shared" si="6"/>
        <v/>
      </c>
      <c r="N50" s="25" t="str">
        <f>IF(M50="","",IF(SUM(Data!B53:'Data'!M53)=0,"",M50/SUM(Data!B53:'Data'!M53)*100/Data!O53*240))</f>
        <v/>
      </c>
      <c r="O50" s="25" t="str">
        <f>IF(M50="","",IF(SUM(Data!B53:'Data'!M53)=0,"",INT(M50*240/SUM(Data!B53:'Data'!M53)+0.5)))</f>
        <v/>
      </c>
    </row>
    <row r="51" spans="1:15">
      <c r="A51">
        <v>46</v>
      </c>
      <c r="B51" t="str">
        <f t="shared" si="1"/>
        <v/>
      </c>
      <c r="C51" s="33" t="str">
        <f t="shared" si="2"/>
        <v/>
      </c>
      <c r="D51" t="str">
        <f t="shared" si="3"/>
        <v/>
      </c>
      <c r="I51" s="23" t="str">
        <f>IF(SUM(Data!B54:'Data'!M54)=0,"",STDEV(Data!B54:'Data'!M54)*SQRT(Data!O54/20))</f>
        <v/>
      </c>
      <c r="J51" s="26" t="str">
        <f>IF(Data!N54="","",MIN(4,(1-Data!C$4/100)*Data!N54/I51))</f>
        <v/>
      </c>
      <c r="K51" s="22" t="str">
        <f t="shared" si="4"/>
        <v/>
      </c>
      <c r="L51" s="24" t="str">
        <f t="shared" si="5"/>
        <v/>
      </c>
      <c r="M51" s="22" t="str">
        <f t="shared" si="6"/>
        <v/>
      </c>
      <c r="N51" s="25" t="str">
        <f>IF(M51="","",IF(SUM(Data!B54:'Data'!M54)=0,"",M51/SUM(Data!B54:'Data'!M54)*100/Data!O54*240))</f>
        <v/>
      </c>
      <c r="O51" s="25" t="str">
        <f>IF(M51="","",IF(SUM(Data!B54:'Data'!M54)=0,"",INT(M51*240/SUM(Data!B54:'Data'!M54)+0.5)))</f>
        <v/>
      </c>
    </row>
    <row r="52" spans="1:15">
      <c r="A52">
        <v>47</v>
      </c>
      <c r="B52" t="str">
        <f t="shared" si="1"/>
        <v/>
      </c>
      <c r="C52" s="33" t="str">
        <f t="shared" si="2"/>
        <v/>
      </c>
      <c r="D52" t="str">
        <f t="shared" si="3"/>
        <v/>
      </c>
      <c r="I52" s="23" t="str">
        <f>IF(SUM(Data!B55:'Data'!M55)=0,"",STDEV(Data!B55:'Data'!M55)*SQRT(Data!O55/20))</f>
        <v/>
      </c>
      <c r="J52" s="26" t="str">
        <f>IF(Data!N55="","",MIN(4,(1-Data!C$4/100)*Data!N55/I52))</f>
        <v/>
      </c>
      <c r="K52" s="22" t="str">
        <f t="shared" si="4"/>
        <v/>
      </c>
      <c r="L52" s="24" t="str">
        <f t="shared" si="5"/>
        <v/>
      </c>
      <c r="M52" s="22" t="str">
        <f t="shared" si="6"/>
        <v/>
      </c>
      <c r="N52" s="25" t="str">
        <f>IF(M52="","",IF(SUM(Data!B55:'Data'!M55)=0,"",M52/SUM(Data!B55:'Data'!M55)*100/Data!O55*240))</f>
        <v/>
      </c>
      <c r="O52" s="25" t="str">
        <f>IF(M52="","",IF(SUM(Data!B55:'Data'!M55)=0,"",INT(M52*240/SUM(Data!B55:'Data'!M55)+0.5)))</f>
        <v/>
      </c>
    </row>
    <row r="53" spans="1:15">
      <c r="A53">
        <v>48</v>
      </c>
      <c r="B53" t="str">
        <f t="shared" si="1"/>
        <v/>
      </c>
      <c r="C53" s="33" t="str">
        <f t="shared" si="2"/>
        <v/>
      </c>
      <c r="D53" t="str">
        <f t="shared" si="3"/>
        <v/>
      </c>
      <c r="I53" s="23" t="str">
        <f>IF(SUM(Data!B56:'Data'!M56)=0,"",STDEV(Data!B56:'Data'!M56)*SQRT(Data!O56/20))</f>
        <v/>
      </c>
      <c r="J53" s="26" t="str">
        <f>IF(Data!N56="","",MIN(4,(1-Data!C$4/100)*Data!N56/I53))</f>
        <v/>
      </c>
      <c r="K53" s="22" t="str">
        <f t="shared" si="4"/>
        <v/>
      </c>
      <c r="L53" s="24" t="str">
        <f t="shared" si="5"/>
        <v/>
      </c>
      <c r="M53" s="22" t="str">
        <f t="shared" si="6"/>
        <v/>
      </c>
      <c r="N53" s="25" t="str">
        <f>IF(M53="","",IF(SUM(Data!B56:'Data'!M56)=0,"",M53/SUM(Data!B56:'Data'!M56)*100/Data!O56*240))</f>
        <v/>
      </c>
      <c r="O53" s="25" t="str">
        <f>IF(M53="","",IF(SUM(Data!B56:'Data'!M56)=0,"",INT(M53*240/SUM(Data!B56:'Data'!M56)+0.5)))</f>
        <v/>
      </c>
    </row>
    <row r="54" spans="1:15">
      <c r="A54">
        <v>49</v>
      </c>
      <c r="B54" t="str">
        <f t="shared" si="1"/>
        <v/>
      </c>
      <c r="C54" s="33" t="str">
        <f t="shared" si="2"/>
        <v/>
      </c>
      <c r="D54" t="str">
        <f t="shared" si="3"/>
        <v/>
      </c>
      <c r="I54" s="23" t="str">
        <f>IF(SUM(Data!B57:'Data'!M57)=0,"",STDEV(Data!B57:'Data'!M57)*SQRT(Data!O57/20))</f>
        <v/>
      </c>
      <c r="J54" s="26" t="str">
        <f>IF(Data!N57="","",MIN(4,(1-Data!C$4/100)*Data!N57/I54))</f>
        <v/>
      </c>
      <c r="K54" s="22" t="str">
        <f t="shared" si="4"/>
        <v/>
      </c>
      <c r="L54" s="24" t="str">
        <f t="shared" si="5"/>
        <v/>
      </c>
      <c r="M54" s="22" t="str">
        <f t="shared" si="6"/>
        <v/>
      </c>
      <c r="N54" s="25" t="str">
        <f>IF(M54="","",IF(SUM(Data!B57:'Data'!M57)=0,"",M54/SUM(Data!B57:'Data'!M57)*100/Data!O57*240))</f>
        <v/>
      </c>
      <c r="O54" s="25" t="str">
        <f>IF(M54="","",IF(SUM(Data!B57:'Data'!M57)=0,"",INT(M54*240/SUM(Data!B57:'Data'!M57)+0.5)))</f>
        <v/>
      </c>
    </row>
    <row r="55" spans="1:15">
      <c r="A55">
        <v>50</v>
      </c>
      <c r="B55" t="str">
        <f t="shared" si="1"/>
        <v/>
      </c>
      <c r="C55" s="33" t="str">
        <f t="shared" si="2"/>
        <v/>
      </c>
      <c r="D55" t="str">
        <f t="shared" si="3"/>
        <v/>
      </c>
      <c r="I55" s="23" t="str">
        <f>IF(SUM(Data!B58:'Data'!M58)=0,"",STDEV(Data!B58:'Data'!M58)*SQRT(Data!O58/20))</f>
        <v/>
      </c>
      <c r="J55" s="26" t="str">
        <f>IF(Data!N58="","",MIN(4,(1-Data!C$4/100)*Data!N58/I55))</f>
        <v/>
      </c>
      <c r="K55" s="22" t="str">
        <f t="shared" si="4"/>
        <v/>
      </c>
      <c r="L55" s="24" t="str">
        <f t="shared" si="5"/>
        <v/>
      </c>
      <c r="M55" s="22" t="str">
        <f t="shared" si="6"/>
        <v/>
      </c>
      <c r="N55" s="25" t="str">
        <f>IF(M55="","",IF(SUM(Data!B58:'Data'!M58)=0,"",M55/SUM(Data!B58:'Data'!M58)*100/Data!O58*240))</f>
        <v/>
      </c>
      <c r="O55" s="25" t="str">
        <f>IF(M55="","",IF(SUM(Data!B58:'Data'!M58)=0,"",INT(M55*240/SUM(Data!B58:'Data'!M58)+0.5)))</f>
        <v/>
      </c>
    </row>
    <row r="56" spans="1:15">
      <c r="A56">
        <v>51</v>
      </c>
      <c r="B56" t="str">
        <f t="shared" si="1"/>
        <v/>
      </c>
      <c r="C56" s="33" t="str">
        <f t="shared" si="2"/>
        <v/>
      </c>
      <c r="D56" t="str">
        <f t="shared" si="3"/>
        <v/>
      </c>
      <c r="I56" s="23" t="str">
        <f>IF(SUM(Data!B59:'Data'!M59)=0,"",STDEV(Data!B59:'Data'!M59)*SQRT(Data!O59/20))</f>
        <v/>
      </c>
      <c r="J56" s="26" t="str">
        <f>IF(Data!N59="","",MIN(4,(1-Data!C$4/100)*Data!N59/I56))</f>
        <v/>
      </c>
      <c r="K56" s="22" t="str">
        <f t="shared" si="4"/>
        <v/>
      </c>
      <c r="L56" s="24" t="str">
        <f t="shared" si="5"/>
        <v/>
      </c>
      <c r="M56" s="22" t="str">
        <f t="shared" si="6"/>
        <v/>
      </c>
      <c r="N56" s="25" t="str">
        <f>IF(M56="","",IF(SUM(Data!B59:'Data'!M59)=0,"",M56/SUM(Data!B59:'Data'!M59)*100/Data!O59*240))</f>
        <v/>
      </c>
      <c r="O56" s="25" t="str">
        <f>IF(M56="","",IF(SUM(Data!B59:'Data'!M59)=0,"",INT(M56*240/SUM(Data!B59:'Data'!M59)+0.5)))</f>
        <v/>
      </c>
    </row>
    <row r="57" spans="1:15">
      <c r="A57">
        <v>52</v>
      </c>
      <c r="B57" t="str">
        <f t="shared" si="1"/>
        <v/>
      </c>
      <c r="C57" s="33" t="str">
        <f t="shared" si="2"/>
        <v/>
      </c>
      <c r="D57" t="str">
        <f t="shared" si="3"/>
        <v/>
      </c>
      <c r="I57" s="23" t="str">
        <f>IF(SUM(Data!B60:'Data'!M60)=0,"",STDEV(Data!B60:'Data'!M60)*SQRT(Data!O60/20))</f>
        <v/>
      </c>
      <c r="J57" s="26" t="str">
        <f>IF(Data!N60="","",MIN(4,(1-Data!C$4/100)*Data!N60/I57))</f>
        <v/>
      </c>
      <c r="K57" s="22" t="str">
        <f t="shared" si="4"/>
        <v/>
      </c>
      <c r="L57" s="24" t="str">
        <f t="shared" si="5"/>
        <v/>
      </c>
      <c r="M57" s="22" t="str">
        <f t="shared" si="6"/>
        <v/>
      </c>
      <c r="N57" s="25" t="str">
        <f>IF(M57="","",IF(SUM(Data!B60:'Data'!M60)=0,"",M57/SUM(Data!B60:'Data'!M60)*100/Data!O60*240))</f>
        <v/>
      </c>
      <c r="O57" s="25" t="str">
        <f>IF(M57="","",IF(SUM(Data!B60:'Data'!M60)=0,"",INT(M57*240/SUM(Data!B60:'Data'!M60)+0.5)))</f>
        <v/>
      </c>
    </row>
    <row r="58" spans="1:15">
      <c r="A58">
        <v>53</v>
      </c>
      <c r="B58" t="str">
        <f t="shared" si="1"/>
        <v/>
      </c>
      <c r="C58" s="33" t="str">
        <f t="shared" si="2"/>
        <v/>
      </c>
      <c r="D58" t="str">
        <f t="shared" si="3"/>
        <v/>
      </c>
      <c r="I58" s="23" t="str">
        <f>IF(SUM(Data!B61:'Data'!M61)=0,"",STDEV(Data!B61:'Data'!M61)*SQRT(Data!O61/20))</f>
        <v/>
      </c>
      <c r="J58" s="26" t="str">
        <f>IF(Data!N61="","",MIN(4,(1-Data!C$4/100)*Data!N61/I58))</f>
        <v/>
      </c>
      <c r="K58" s="22" t="str">
        <f t="shared" si="4"/>
        <v/>
      </c>
      <c r="L58" s="24" t="str">
        <f t="shared" si="5"/>
        <v/>
      </c>
      <c r="M58" s="22" t="str">
        <f t="shared" si="6"/>
        <v/>
      </c>
      <c r="N58" s="25" t="str">
        <f>IF(M58="","",IF(SUM(Data!B61:'Data'!M61)=0,"",M58/SUM(Data!B61:'Data'!M61)*100/Data!O61*240))</f>
        <v/>
      </c>
      <c r="O58" s="25" t="str">
        <f>IF(M58="","",IF(SUM(Data!B61:'Data'!M61)=0,"",INT(M58*240/SUM(Data!B61:'Data'!M61)+0.5)))</f>
        <v/>
      </c>
    </row>
    <row r="59" spans="1:15">
      <c r="A59">
        <v>54</v>
      </c>
      <c r="B59" t="str">
        <f t="shared" si="1"/>
        <v/>
      </c>
      <c r="C59" s="33" t="str">
        <f t="shared" si="2"/>
        <v/>
      </c>
      <c r="D59" t="str">
        <f t="shared" si="3"/>
        <v/>
      </c>
      <c r="I59" s="23" t="str">
        <f>IF(SUM(Data!B62:'Data'!M62)=0,"",STDEV(Data!B62:'Data'!M62)*SQRT(Data!O62/20))</f>
        <v/>
      </c>
      <c r="J59" s="26" t="str">
        <f>IF(Data!N62="","",MIN(4,(1-Data!C$4/100)*Data!N62/I59))</f>
        <v/>
      </c>
      <c r="K59" s="22" t="str">
        <f t="shared" si="4"/>
        <v/>
      </c>
      <c r="L59" s="24" t="str">
        <f t="shared" si="5"/>
        <v/>
      </c>
      <c r="M59" s="22" t="str">
        <f t="shared" si="6"/>
        <v/>
      </c>
      <c r="N59" s="25" t="str">
        <f>IF(M59="","",IF(SUM(Data!B62:'Data'!M62)=0,"",M59/SUM(Data!B62:'Data'!M62)*100/Data!O62*240))</f>
        <v/>
      </c>
      <c r="O59" s="25" t="str">
        <f>IF(M59="","",IF(SUM(Data!B62:'Data'!M62)=0,"",INT(M59*240/SUM(Data!B62:'Data'!M62)+0.5)))</f>
        <v/>
      </c>
    </row>
    <row r="60" spans="1:15">
      <c r="A60">
        <v>55</v>
      </c>
      <c r="B60" t="str">
        <f t="shared" si="1"/>
        <v/>
      </c>
      <c r="C60" s="33" t="str">
        <f t="shared" si="2"/>
        <v/>
      </c>
      <c r="D60" t="str">
        <f t="shared" si="3"/>
        <v/>
      </c>
      <c r="I60" s="23" t="str">
        <f>IF(SUM(Data!B63:'Data'!M63)=0,"",STDEV(Data!B63:'Data'!M63)*SQRT(Data!O63/20))</f>
        <v/>
      </c>
      <c r="J60" s="26" t="str">
        <f>IF(Data!N63="","",MIN(4,(1-Data!C$4/100)*Data!N63/I60))</f>
        <v/>
      </c>
      <c r="K60" s="22" t="str">
        <f t="shared" si="4"/>
        <v/>
      </c>
      <c r="L60" s="24" t="str">
        <f t="shared" si="5"/>
        <v/>
      </c>
      <c r="M60" s="22" t="str">
        <f t="shared" si="6"/>
        <v/>
      </c>
      <c r="N60" s="25" t="str">
        <f>IF(M60="","",IF(SUM(Data!B63:'Data'!M63)=0,"",M60/SUM(Data!B63:'Data'!M63)*100/Data!O63*240))</f>
        <v/>
      </c>
      <c r="O60" s="25" t="str">
        <f>IF(M60="","",IF(SUM(Data!B63:'Data'!M63)=0,"",INT(M60*240/SUM(Data!B63:'Data'!M63)+0.5)))</f>
        <v/>
      </c>
    </row>
    <row r="61" spans="1:15">
      <c r="A61">
        <v>56</v>
      </c>
      <c r="B61" t="str">
        <f t="shared" si="1"/>
        <v/>
      </c>
      <c r="C61" s="33" t="str">
        <f t="shared" si="2"/>
        <v/>
      </c>
      <c r="D61" t="str">
        <f t="shared" si="3"/>
        <v/>
      </c>
      <c r="I61" s="23" t="str">
        <f>IF(SUM(Data!B64:'Data'!M64)=0,"",STDEV(Data!B64:'Data'!M64)*SQRT(Data!O64/20))</f>
        <v/>
      </c>
      <c r="J61" s="26" t="str">
        <f>IF(Data!N64="","",MIN(4,(1-Data!C$4/100)*Data!N64/I61))</f>
        <v/>
      </c>
      <c r="K61" s="22" t="str">
        <f t="shared" si="4"/>
        <v/>
      </c>
      <c r="L61" s="24" t="str">
        <f t="shared" si="5"/>
        <v/>
      </c>
      <c r="M61" s="22" t="str">
        <f t="shared" si="6"/>
        <v/>
      </c>
      <c r="N61" s="25" t="str">
        <f>IF(M61="","",IF(SUM(Data!B64:'Data'!M64)=0,"",M61/SUM(Data!B64:'Data'!M64)*100/Data!O64*240))</f>
        <v/>
      </c>
      <c r="O61" s="25" t="str">
        <f>IF(M61="","",IF(SUM(Data!B64:'Data'!M64)=0,"",INT(M61*240/SUM(Data!B64:'Data'!M64)+0.5)))</f>
        <v/>
      </c>
    </row>
    <row r="62" spans="1:15">
      <c r="A62">
        <v>57</v>
      </c>
      <c r="B62" t="str">
        <f t="shared" si="1"/>
        <v/>
      </c>
      <c r="C62" s="33" t="str">
        <f t="shared" si="2"/>
        <v/>
      </c>
      <c r="D62" t="str">
        <f t="shared" si="3"/>
        <v/>
      </c>
      <c r="I62" s="23" t="str">
        <f>IF(SUM(Data!B65:'Data'!M65)=0,"",STDEV(Data!B65:'Data'!M65)*SQRT(Data!O65/20))</f>
        <v/>
      </c>
      <c r="J62" s="26" t="str">
        <f>IF(Data!N65="","",MIN(4,(1-Data!C$4/100)*Data!N65/I62))</f>
        <v/>
      </c>
      <c r="K62" s="22" t="str">
        <f t="shared" si="4"/>
        <v/>
      </c>
      <c r="L62" s="24" t="str">
        <f t="shared" si="5"/>
        <v/>
      </c>
      <c r="M62" s="22" t="str">
        <f t="shared" si="6"/>
        <v/>
      </c>
      <c r="N62" s="25" t="str">
        <f>IF(M62="","",IF(SUM(Data!B65:'Data'!M65)=0,"",M62/SUM(Data!B65:'Data'!M65)*100/Data!O65*240))</f>
        <v/>
      </c>
      <c r="O62" s="25" t="str">
        <f>IF(M62="","",IF(SUM(Data!B65:'Data'!M65)=0,"",INT(M62*240/SUM(Data!B65:'Data'!M65)+0.5)))</f>
        <v/>
      </c>
    </row>
    <row r="63" spans="1:15">
      <c r="A63">
        <v>58</v>
      </c>
      <c r="B63" t="str">
        <f t="shared" si="1"/>
        <v/>
      </c>
      <c r="C63" s="33" t="str">
        <f t="shared" si="2"/>
        <v/>
      </c>
      <c r="D63" t="str">
        <f t="shared" si="3"/>
        <v/>
      </c>
      <c r="I63" s="23" t="str">
        <f>IF(SUM(Data!B66:'Data'!M66)=0,"",STDEV(Data!B66:'Data'!M66)*SQRT(Data!O66/20))</f>
        <v/>
      </c>
      <c r="J63" s="26" t="str">
        <f>IF(Data!N66="","",MIN(4,(1-Data!C$4/100)*Data!N66/I63))</f>
        <v/>
      </c>
      <c r="K63" s="22" t="str">
        <f t="shared" si="4"/>
        <v/>
      </c>
      <c r="L63" s="24" t="str">
        <f t="shared" si="5"/>
        <v/>
      </c>
      <c r="M63" s="22" t="str">
        <f t="shared" si="6"/>
        <v/>
      </c>
      <c r="N63" s="25" t="str">
        <f>IF(M63="","",IF(SUM(Data!B66:'Data'!M66)=0,"",M63/SUM(Data!B66:'Data'!M66)*100/Data!O66*240))</f>
        <v/>
      </c>
      <c r="O63" s="25" t="str">
        <f>IF(M63="","",IF(SUM(Data!B66:'Data'!M66)=0,"",INT(M63*240/SUM(Data!B66:'Data'!M66)+0.5)))</f>
        <v/>
      </c>
    </row>
    <row r="64" spans="1:15">
      <c r="A64">
        <v>59</v>
      </c>
      <c r="B64" t="str">
        <f t="shared" si="1"/>
        <v/>
      </c>
      <c r="C64" s="33" t="str">
        <f t="shared" si="2"/>
        <v/>
      </c>
      <c r="D64" t="str">
        <f t="shared" si="3"/>
        <v/>
      </c>
      <c r="I64" s="23" t="str">
        <f>IF(SUM(Data!B67:'Data'!M67)=0,"",STDEV(Data!B67:'Data'!M67)*SQRT(Data!O67/20))</f>
        <v/>
      </c>
      <c r="J64" s="26" t="str">
        <f>IF(Data!N67="","",MIN(4,(1-Data!C$4/100)*Data!N67/I64))</f>
        <v/>
      </c>
      <c r="K64" s="22" t="str">
        <f t="shared" si="4"/>
        <v/>
      </c>
      <c r="L64" s="24" t="str">
        <f t="shared" si="5"/>
        <v/>
      </c>
      <c r="M64" s="22" t="str">
        <f t="shared" si="6"/>
        <v/>
      </c>
      <c r="N64" s="25" t="str">
        <f>IF(M64="","",IF(SUM(Data!B67:'Data'!M67)=0,"",M64/SUM(Data!B67:'Data'!M67)*100/Data!O67*240))</f>
        <v/>
      </c>
      <c r="O64" s="25" t="str">
        <f>IF(M64="","",IF(SUM(Data!B67:'Data'!M67)=0,"",INT(M64*240/SUM(Data!B67:'Data'!M67)+0.5)))</f>
        <v/>
      </c>
    </row>
    <row r="65" spans="1:15">
      <c r="A65">
        <v>60</v>
      </c>
      <c r="B65" t="str">
        <f t="shared" si="1"/>
        <v/>
      </c>
      <c r="C65" s="33" t="str">
        <f t="shared" si="2"/>
        <v/>
      </c>
      <c r="D65" t="str">
        <f t="shared" si="3"/>
        <v/>
      </c>
      <c r="I65" s="23" t="str">
        <f>IF(SUM(Data!B68:'Data'!M68)=0,"",STDEV(Data!B68:'Data'!M68)*SQRT(Data!O68/20))</f>
        <v/>
      </c>
      <c r="J65" s="26" t="str">
        <f>IF(Data!N68="","",MIN(4,(1-Data!C$4/100)*Data!N68/I65))</f>
        <v/>
      </c>
      <c r="K65" s="22" t="str">
        <f t="shared" si="4"/>
        <v/>
      </c>
      <c r="L65" s="24" t="str">
        <f t="shared" si="5"/>
        <v/>
      </c>
      <c r="M65" s="22" t="str">
        <f t="shared" si="6"/>
        <v/>
      </c>
      <c r="N65" s="25" t="str">
        <f>IF(M65="","",IF(SUM(Data!B68:'Data'!M68)=0,"",M65/SUM(Data!B68:'Data'!M68)*100/Data!O68*240))</f>
        <v/>
      </c>
      <c r="O65" s="25" t="str">
        <f>IF(M65="","",IF(SUM(Data!B68:'Data'!M68)=0,"",INT(M65*240/SUM(Data!B68:'Data'!M68)+0.5)))</f>
        <v/>
      </c>
    </row>
    <row r="66" spans="1:15">
      <c r="A66">
        <v>61</v>
      </c>
      <c r="B66" t="str">
        <f t="shared" si="1"/>
        <v/>
      </c>
      <c r="C66" s="33" t="str">
        <f t="shared" si="2"/>
        <v/>
      </c>
      <c r="D66" t="str">
        <f t="shared" si="3"/>
        <v/>
      </c>
      <c r="I66" s="23" t="str">
        <f>IF(SUM(Data!B69:'Data'!M69)=0,"",STDEV(Data!B69:'Data'!M69)*SQRT(Data!O69/20))</f>
        <v/>
      </c>
      <c r="J66" s="26" t="str">
        <f>IF(Data!N69="","",MIN(4,(1-Data!C$4/100)*Data!N69/I66))</f>
        <v/>
      </c>
      <c r="K66" s="22" t="str">
        <f t="shared" si="4"/>
        <v/>
      </c>
      <c r="L66" s="24" t="str">
        <f t="shared" si="5"/>
        <v/>
      </c>
      <c r="M66" s="22" t="str">
        <f t="shared" si="6"/>
        <v/>
      </c>
      <c r="N66" s="25" t="str">
        <f>IF(M66="","",IF(SUM(Data!B69:'Data'!M69)=0,"",M66/SUM(Data!B69:'Data'!M69)*100/Data!O69*240))</f>
        <v/>
      </c>
      <c r="O66" s="25" t="str">
        <f>IF(M66="","",IF(SUM(Data!B69:'Data'!M69)=0,"",INT(M66*240/SUM(Data!B69:'Data'!M69)+0.5)))</f>
        <v/>
      </c>
    </row>
    <row r="67" spans="1:15">
      <c r="A67">
        <v>62</v>
      </c>
      <c r="B67" t="str">
        <f t="shared" si="1"/>
        <v/>
      </c>
      <c r="C67" s="33" t="str">
        <f t="shared" si="2"/>
        <v/>
      </c>
      <c r="D67" t="str">
        <f t="shared" si="3"/>
        <v/>
      </c>
      <c r="I67" s="23" t="str">
        <f>IF(SUM(Data!B70:'Data'!M70)=0,"",STDEV(Data!B70:'Data'!M70)*SQRT(Data!O70/20))</f>
        <v/>
      </c>
      <c r="J67" s="26" t="str">
        <f>IF(Data!N70="","",MIN(4,(1-Data!C$4/100)*Data!N70/I67))</f>
        <v/>
      </c>
      <c r="K67" s="22" t="str">
        <f t="shared" si="4"/>
        <v/>
      </c>
      <c r="L67" s="24" t="str">
        <f t="shared" si="5"/>
        <v/>
      </c>
      <c r="M67" s="22" t="str">
        <f t="shared" si="6"/>
        <v/>
      </c>
      <c r="N67" s="25" t="str">
        <f>IF(M67="","",IF(SUM(Data!B70:'Data'!M70)=0,"",M67/SUM(Data!B70:'Data'!M70)*100/Data!O70*240))</f>
        <v/>
      </c>
      <c r="O67" s="25" t="str">
        <f>IF(M67="","",IF(SUM(Data!B70:'Data'!M70)=0,"",INT(M67*240/SUM(Data!B70:'Data'!M70)+0.5)))</f>
        <v/>
      </c>
    </row>
    <row r="68" spans="1:15">
      <c r="A68">
        <v>63</v>
      </c>
      <c r="B68" t="str">
        <f t="shared" si="1"/>
        <v/>
      </c>
      <c r="C68" s="33" t="str">
        <f t="shared" si="2"/>
        <v/>
      </c>
      <c r="D68" t="str">
        <f t="shared" si="3"/>
        <v/>
      </c>
      <c r="I68" s="23" t="str">
        <f>IF(SUM(Data!B71:'Data'!M71)=0,"",STDEV(Data!B71:'Data'!M71)*SQRT(Data!O71/20))</f>
        <v/>
      </c>
      <c r="J68" s="26" t="str">
        <f>IF(Data!N71="","",MIN(4,(1-Data!C$4/100)*Data!N71/I68))</f>
        <v/>
      </c>
      <c r="K68" s="22" t="str">
        <f t="shared" si="4"/>
        <v/>
      </c>
      <c r="L68" s="24" t="str">
        <f t="shared" si="5"/>
        <v/>
      </c>
      <c r="M68" s="22" t="str">
        <f t="shared" si="6"/>
        <v/>
      </c>
      <c r="N68" s="25" t="str">
        <f>IF(M68="","",IF(SUM(Data!B71:'Data'!M71)=0,"",M68/SUM(Data!B71:'Data'!M71)*100/Data!O71*240))</f>
        <v/>
      </c>
      <c r="O68" s="25" t="str">
        <f>IF(M68="","",IF(SUM(Data!B71:'Data'!M71)=0,"",INT(M68*240/SUM(Data!B71:'Data'!M71)+0.5)))</f>
        <v/>
      </c>
    </row>
    <row r="69" spans="1:15">
      <c r="A69">
        <v>64</v>
      </c>
      <c r="B69" t="str">
        <f t="shared" si="1"/>
        <v/>
      </c>
      <c r="C69" s="33" t="str">
        <f t="shared" si="2"/>
        <v/>
      </c>
      <c r="D69" t="str">
        <f t="shared" si="3"/>
        <v/>
      </c>
      <c r="I69" s="23" t="str">
        <f>IF(SUM(Data!B72:'Data'!M72)=0,"",STDEV(Data!B72:'Data'!M72)*SQRT(Data!O72/20))</f>
        <v/>
      </c>
      <c r="J69" s="26" t="str">
        <f>IF(Data!N72="","",MIN(4,(1-Data!C$4/100)*Data!N72/I69))</f>
        <v/>
      </c>
      <c r="K69" s="22" t="str">
        <f t="shared" si="4"/>
        <v/>
      </c>
      <c r="L69" s="24" t="str">
        <f t="shared" si="5"/>
        <v/>
      </c>
      <c r="M69" s="22" t="str">
        <f t="shared" si="6"/>
        <v/>
      </c>
      <c r="N69" s="25" t="str">
        <f>IF(M69="","",IF(SUM(Data!B72:'Data'!M72)=0,"",M69/SUM(Data!B72:'Data'!M72)*100/Data!O72*240))</f>
        <v/>
      </c>
      <c r="O69" s="25" t="str">
        <f>IF(M69="","",IF(SUM(Data!B72:'Data'!M72)=0,"",INT(M69*240/SUM(Data!B72:'Data'!M72)+0.5)))</f>
        <v/>
      </c>
    </row>
    <row r="70" spans="1:15">
      <c r="A70">
        <v>65</v>
      </c>
      <c r="B70" t="str">
        <f t="shared" si="1"/>
        <v/>
      </c>
      <c r="C70" s="33" t="str">
        <f t="shared" si="2"/>
        <v/>
      </c>
      <c r="D70" t="str">
        <f t="shared" si="3"/>
        <v/>
      </c>
      <c r="I70" s="23" t="str">
        <f>IF(SUM(Data!B73:'Data'!M73)=0,"",STDEV(Data!B73:'Data'!M73)*SQRT(Data!O73/20))</f>
        <v/>
      </c>
      <c r="J70" s="26" t="str">
        <f>IF(Data!N73="","",MIN(4,(1-Data!C$4/100)*Data!N73/I70))</f>
        <v/>
      </c>
      <c r="K70" s="22" t="str">
        <f t="shared" si="4"/>
        <v/>
      </c>
      <c r="L70" s="24" t="str">
        <f t="shared" si="5"/>
        <v/>
      </c>
      <c r="M70" s="22" t="str">
        <f t="shared" si="6"/>
        <v/>
      </c>
      <c r="N70" s="25" t="str">
        <f>IF(M70="","",IF(SUM(Data!B73:'Data'!M73)=0,"",M70/SUM(Data!B73:'Data'!M73)*100/Data!O73*240))</f>
        <v/>
      </c>
      <c r="O70" s="25" t="str">
        <f>IF(M70="","",IF(SUM(Data!B73:'Data'!M73)=0,"",INT(M70*240/SUM(Data!B73:'Data'!M73)+0.5)))</f>
        <v/>
      </c>
    </row>
    <row r="71" spans="1:15">
      <c r="A71">
        <v>66</v>
      </c>
      <c r="B71" t="str">
        <f t="shared" ref="B71:B105" si="7">M71</f>
        <v/>
      </c>
      <c r="C71" s="33" t="str">
        <f t="shared" ref="C71:C105" si="8">N71</f>
        <v/>
      </c>
      <c r="D71" t="str">
        <f t="shared" ref="D71:D105" si="9">O71</f>
        <v/>
      </c>
      <c r="I71" s="23" t="str">
        <f>IF(SUM(Data!B74:'Data'!M74)=0,"",STDEV(Data!B74:'Data'!M74)*SQRT(Data!O74/20))</f>
        <v/>
      </c>
      <c r="J71" s="26" t="str">
        <f>IF(Data!N74="","",MIN(4,(1-Data!C$4/100)*Data!N74/I71))</f>
        <v/>
      </c>
      <c r="K71" s="22" t="str">
        <f t="shared" ref="K71:K105" si="10">IF(J71="","",SQRT(LN(25/J71/J71)))</f>
        <v/>
      </c>
      <c r="L71" s="24" t="str">
        <f t="shared" ref="L71:L105" si="11">IF(K71="","",(-5.3925569+5.6211054*K71-3.883683*K71*K71+1.0897299*K71*K71*K71)/(1-7.2496485/10*K71+5.07326622/10*K71*K71+6.69136868/100*K71*K71*K71-3.29129114/1000*K71*K71*K71*K71))</f>
        <v/>
      </c>
      <c r="M71" s="22" t="str">
        <f t="shared" ref="M71:M105" si="12">IF(L71="","",MAX(INT(I71*L71+0.5),0))</f>
        <v/>
      </c>
      <c r="N71" s="25" t="str">
        <f>IF(M71="","",IF(SUM(Data!B74:'Data'!M74)=0,"",M71/SUM(Data!B74:'Data'!M74)*100/Data!O74*240))</f>
        <v/>
      </c>
      <c r="O71" s="25" t="str">
        <f>IF(M71="","",IF(SUM(Data!B74:'Data'!M74)=0,"",INT(M71*240/SUM(Data!B74:'Data'!M74)+0.5)))</f>
        <v/>
      </c>
    </row>
    <row r="72" spans="1:15">
      <c r="A72">
        <v>67</v>
      </c>
      <c r="B72" t="str">
        <f t="shared" si="7"/>
        <v/>
      </c>
      <c r="C72" s="33" t="str">
        <f t="shared" si="8"/>
        <v/>
      </c>
      <c r="D72" t="str">
        <f t="shared" si="9"/>
        <v/>
      </c>
      <c r="I72" s="23" t="str">
        <f>IF(SUM(Data!B75:'Data'!M75)=0,"",STDEV(Data!B75:'Data'!M75)*SQRT(Data!O75/20))</f>
        <v/>
      </c>
      <c r="J72" s="26" t="str">
        <f>IF(Data!N75="","",MIN(4,(1-Data!C$4/100)*Data!N75/I72))</f>
        <v/>
      </c>
      <c r="K72" s="22" t="str">
        <f t="shared" si="10"/>
        <v/>
      </c>
      <c r="L72" s="24" t="str">
        <f t="shared" si="11"/>
        <v/>
      </c>
      <c r="M72" s="22" t="str">
        <f t="shared" si="12"/>
        <v/>
      </c>
      <c r="N72" s="25" t="str">
        <f>IF(M72="","",IF(SUM(Data!B75:'Data'!M75)=0,"",M72/SUM(Data!B75:'Data'!M75)*100/Data!O75*240))</f>
        <v/>
      </c>
      <c r="O72" s="25" t="str">
        <f>IF(M72="","",IF(SUM(Data!B75:'Data'!M75)=0,"",INT(M72*240/SUM(Data!B75:'Data'!M75)+0.5)))</f>
        <v/>
      </c>
    </row>
    <row r="73" spans="1:15">
      <c r="A73">
        <v>68</v>
      </c>
      <c r="B73" t="str">
        <f t="shared" si="7"/>
        <v/>
      </c>
      <c r="C73" s="33" t="str">
        <f t="shared" si="8"/>
        <v/>
      </c>
      <c r="D73" t="str">
        <f t="shared" si="9"/>
        <v/>
      </c>
      <c r="I73" s="23" t="str">
        <f>IF(SUM(Data!B76:'Data'!M76)=0,"",STDEV(Data!B76:'Data'!M76)*SQRT(Data!O76/20))</f>
        <v/>
      </c>
      <c r="J73" s="26" t="str">
        <f>IF(Data!N76="","",MIN(4,(1-Data!C$4/100)*Data!N76/I73))</f>
        <v/>
      </c>
      <c r="K73" s="22" t="str">
        <f t="shared" si="10"/>
        <v/>
      </c>
      <c r="L73" s="24" t="str">
        <f t="shared" si="11"/>
        <v/>
      </c>
      <c r="M73" s="22" t="str">
        <f t="shared" si="12"/>
        <v/>
      </c>
      <c r="N73" s="25" t="str">
        <f>IF(M73="","",IF(SUM(Data!B76:'Data'!M76)=0,"",M73/SUM(Data!B76:'Data'!M76)*100/Data!O76*240))</f>
        <v/>
      </c>
      <c r="O73" s="25" t="str">
        <f>IF(M73="","",IF(SUM(Data!B76:'Data'!M76)=0,"",INT(M73*240/SUM(Data!B76:'Data'!M76)+0.5)))</f>
        <v/>
      </c>
    </row>
    <row r="74" spans="1:15">
      <c r="A74">
        <v>69</v>
      </c>
      <c r="B74" t="str">
        <f t="shared" si="7"/>
        <v/>
      </c>
      <c r="C74" s="33" t="str">
        <f t="shared" si="8"/>
        <v/>
      </c>
      <c r="D74" t="str">
        <f t="shared" si="9"/>
        <v/>
      </c>
      <c r="I74" s="23" t="str">
        <f>IF(SUM(Data!B77:'Data'!M77)=0,"",STDEV(Data!B77:'Data'!M77)*SQRT(Data!O77/20))</f>
        <v/>
      </c>
      <c r="J74" s="26" t="str">
        <f>IF(Data!N77="","",MIN(4,(1-Data!C$4/100)*Data!N77/I74))</f>
        <v/>
      </c>
      <c r="K74" s="22" t="str">
        <f t="shared" si="10"/>
        <v/>
      </c>
      <c r="L74" s="24" t="str">
        <f t="shared" si="11"/>
        <v/>
      </c>
      <c r="M74" s="22" t="str">
        <f t="shared" si="12"/>
        <v/>
      </c>
      <c r="N74" s="25" t="str">
        <f>IF(M74="","",IF(SUM(Data!B77:'Data'!M77)=0,"",M74/SUM(Data!B77:'Data'!M77)*100/Data!O77*240))</f>
        <v/>
      </c>
      <c r="O74" s="25" t="str">
        <f>IF(M74="","",IF(SUM(Data!B77:'Data'!M77)=0,"",INT(M74*240/SUM(Data!B77:'Data'!M77)+0.5)))</f>
        <v/>
      </c>
    </row>
    <row r="75" spans="1:15">
      <c r="A75">
        <v>70</v>
      </c>
      <c r="B75" t="str">
        <f t="shared" si="7"/>
        <v/>
      </c>
      <c r="C75" s="33" t="str">
        <f t="shared" si="8"/>
        <v/>
      </c>
      <c r="D75" t="str">
        <f t="shared" si="9"/>
        <v/>
      </c>
      <c r="I75" s="23" t="str">
        <f>IF(SUM(Data!B78:'Data'!M78)=0,"",STDEV(Data!B78:'Data'!M78)*SQRT(Data!O78/20))</f>
        <v/>
      </c>
      <c r="J75" s="26" t="str">
        <f>IF(Data!N78="","",MIN(4,(1-Data!C$4/100)*Data!N78/I75))</f>
        <v/>
      </c>
      <c r="K75" s="22" t="str">
        <f t="shared" si="10"/>
        <v/>
      </c>
      <c r="L75" s="24" t="str">
        <f t="shared" si="11"/>
        <v/>
      </c>
      <c r="M75" s="22" t="str">
        <f t="shared" si="12"/>
        <v/>
      </c>
      <c r="N75" s="25" t="str">
        <f>IF(M75="","",IF(SUM(Data!B78:'Data'!M78)=0,"",M75/SUM(Data!B78:'Data'!M78)*100/Data!O78*240))</f>
        <v/>
      </c>
      <c r="O75" s="25" t="str">
        <f>IF(M75="","",IF(SUM(Data!B78:'Data'!M78)=0,"",INT(M75*240/SUM(Data!B78:'Data'!M78)+0.5)))</f>
        <v/>
      </c>
    </row>
    <row r="76" spans="1:15">
      <c r="A76">
        <v>71</v>
      </c>
      <c r="B76" t="str">
        <f t="shared" si="7"/>
        <v/>
      </c>
      <c r="C76" s="33" t="str">
        <f t="shared" si="8"/>
        <v/>
      </c>
      <c r="D76" t="str">
        <f t="shared" si="9"/>
        <v/>
      </c>
      <c r="I76" s="23" t="str">
        <f>IF(SUM(Data!B79:'Data'!M79)=0,"",STDEV(Data!B79:'Data'!M79)*SQRT(Data!O79/20))</f>
        <v/>
      </c>
      <c r="J76" s="26" t="str">
        <f>IF(Data!N79="","",MIN(4,(1-Data!C$4/100)*Data!N79/I76))</f>
        <v/>
      </c>
      <c r="K76" s="22" t="str">
        <f t="shared" si="10"/>
        <v/>
      </c>
      <c r="L76" s="24" t="str">
        <f t="shared" si="11"/>
        <v/>
      </c>
      <c r="M76" s="22" t="str">
        <f t="shared" si="12"/>
        <v/>
      </c>
      <c r="N76" s="25" t="str">
        <f>IF(M76="","",IF(SUM(Data!B79:'Data'!M79)=0,"",M76/SUM(Data!B79:'Data'!M79)*100/Data!O79*240))</f>
        <v/>
      </c>
      <c r="O76" s="25" t="str">
        <f>IF(M76="","",IF(SUM(Data!B79:'Data'!M79)=0,"",INT(M76*240/SUM(Data!B79:'Data'!M79)+0.5)))</f>
        <v/>
      </c>
    </row>
    <row r="77" spans="1:15">
      <c r="A77">
        <v>72</v>
      </c>
      <c r="B77" t="str">
        <f t="shared" si="7"/>
        <v/>
      </c>
      <c r="C77" s="33" t="str">
        <f t="shared" si="8"/>
        <v/>
      </c>
      <c r="D77" t="str">
        <f t="shared" si="9"/>
        <v/>
      </c>
      <c r="I77" s="23" t="str">
        <f>IF(SUM(Data!B80:'Data'!M80)=0,"",STDEV(Data!B80:'Data'!M80)*SQRT(Data!O80/20))</f>
        <v/>
      </c>
      <c r="J77" s="26" t="str">
        <f>IF(Data!N80="","",MIN(4,(1-Data!C$4/100)*Data!N80/I77))</f>
        <v/>
      </c>
      <c r="K77" s="22" t="str">
        <f t="shared" si="10"/>
        <v/>
      </c>
      <c r="L77" s="24" t="str">
        <f t="shared" si="11"/>
        <v/>
      </c>
      <c r="M77" s="22" t="str">
        <f t="shared" si="12"/>
        <v/>
      </c>
      <c r="N77" s="25" t="str">
        <f>IF(M77="","",IF(SUM(Data!B80:'Data'!M80)=0,"",M77/SUM(Data!B80:'Data'!M80)*100/Data!O80*240))</f>
        <v/>
      </c>
      <c r="O77" s="25" t="str">
        <f>IF(M77="","",IF(SUM(Data!B80:'Data'!M80)=0,"",INT(M77*240/SUM(Data!B80:'Data'!M80)+0.5)))</f>
        <v/>
      </c>
    </row>
    <row r="78" spans="1:15">
      <c r="A78">
        <v>73</v>
      </c>
      <c r="B78" t="str">
        <f t="shared" si="7"/>
        <v/>
      </c>
      <c r="C78" s="33" t="str">
        <f t="shared" si="8"/>
        <v/>
      </c>
      <c r="D78" t="str">
        <f t="shared" si="9"/>
        <v/>
      </c>
      <c r="I78" s="23" t="str">
        <f>IF(SUM(Data!B81:'Data'!M81)=0,"",STDEV(Data!B81:'Data'!M81)*SQRT(Data!O81/20))</f>
        <v/>
      </c>
      <c r="J78" s="26" t="str">
        <f>IF(Data!N81="","",MIN(4,(1-Data!C$4/100)*Data!N81/I78))</f>
        <v/>
      </c>
      <c r="K78" s="22" t="str">
        <f t="shared" si="10"/>
        <v/>
      </c>
      <c r="L78" s="24" t="str">
        <f t="shared" si="11"/>
        <v/>
      </c>
      <c r="M78" s="22" t="str">
        <f t="shared" si="12"/>
        <v/>
      </c>
      <c r="N78" s="25" t="str">
        <f>IF(M78="","",IF(SUM(Data!B81:'Data'!M81)=0,"",M78/SUM(Data!B81:'Data'!M81)*100/Data!O81*240))</f>
        <v/>
      </c>
      <c r="O78" s="25" t="str">
        <f>IF(M78="","",IF(SUM(Data!B81:'Data'!M81)=0,"",INT(M78*240/SUM(Data!B81:'Data'!M81)+0.5)))</f>
        <v/>
      </c>
    </row>
    <row r="79" spans="1:15">
      <c r="A79">
        <v>74</v>
      </c>
      <c r="B79" t="str">
        <f t="shared" si="7"/>
        <v/>
      </c>
      <c r="C79" s="33" t="str">
        <f t="shared" si="8"/>
        <v/>
      </c>
      <c r="D79" t="str">
        <f t="shared" si="9"/>
        <v/>
      </c>
      <c r="I79" s="23" t="str">
        <f>IF(SUM(Data!B82:'Data'!M82)=0,"",STDEV(Data!B82:'Data'!M82)*SQRT(Data!O82/20))</f>
        <v/>
      </c>
      <c r="J79" s="26" t="str">
        <f>IF(Data!N82="","",MIN(4,(1-Data!C$4/100)*Data!N82/I79))</f>
        <v/>
      </c>
      <c r="K79" s="22" t="str">
        <f t="shared" si="10"/>
        <v/>
      </c>
      <c r="L79" s="24" t="str">
        <f t="shared" si="11"/>
        <v/>
      </c>
      <c r="M79" s="22" t="str">
        <f t="shared" si="12"/>
        <v/>
      </c>
      <c r="N79" s="25" t="str">
        <f>IF(M79="","",IF(SUM(Data!B82:'Data'!M82)=0,"",M79/SUM(Data!B82:'Data'!M82)*100/Data!O82*240))</f>
        <v/>
      </c>
      <c r="O79" s="25" t="str">
        <f>IF(M79="","",IF(SUM(Data!B82:'Data'!M82)=0,"",INT(M79*240/SUM(Data!B82:'Data'!M82)+0.5)))</f>
        <v/>
      </c>
    </row>
    <row r="80" spans="1:15">
      <c r="A80">
        <v>75</v>
      </c>
      <c r="B80" t="str">
        <f t="shared" si="7"/>
        <v/>
      </c>
      <c r="C80" s="33" t="str">
        <f t="shared" si="8"/>
        <v/>
      </c>
      <c r="D80" t="str">
        <f t="shared" si="9"/>
        <v/>
      </c>
      <c r="I80" s="23" t="str">
        <f>IF(SUM(Data!B83:'Data'!M83)=0,"",STDEV(Data!B83:'Data'!M83)*SQRT(Data!O83/20))</f>
        <v/>
      </c>
      <c r="J80" s="26" t="str">
        <f>IF(Data!N83="","",MIN(4,(1-Data!C$4/100)*Data!N83/I80))</f>
        <v/>
      </c>
      <c r="K80" s="22" t="str">
        <f t="shared" si="10"/>
        <v/>
      </c>
      <c r="L80" s="24" t="str">
        <f t="shared" si="11"/>
        <v/>
      </c>
      <c r="M80" s="22" t="str">
        <f t="shared" si="12"/>
        <v/>
      </c>
      <c r="N80" s="25" t="str">
        <f>IF(M80="","",IF(SUM(Data!B83:'Data'!M83)=0,"",M80/SUM(Data!B83:'Data'!M83)*100/Data!O83*240))</f>
        <v/>
      </c>
      <c r="O80" s="25" t="str">
        <f>IF(M80="","",IF(SUM(Data!B83:'Data'!M83)=0,"",INT(M80*240/SUM(Data!B83:'Data'!M83)+0.5)))</f>
        <v/>
      </c>
    </row>
    <row r="81" spans="1:15">
      <c r="A81">
        <v>76</v>
      </c>
      <c r="B81" t="str">
        <f t="shared" si="7"/>
        <v/>
      </c>
      <c r="C81" s="33" t="str">
        <f t="shared" si="8"/>
        <v/>
      </c>
      <c r="D81" t="str">
        <f t="shared" si="9"/>
        <v/>
      </c>
      <c r="I81" s="23" t="str">
        <f>IF(SUM(Data!B84:'Data'!M84)=0,"",STDEV(Data!B84:'Data'!M84)*SQRT(Data!O84/20))</f>
        <v/>
      </c>
      <c r="J81" s="26" t="str">
        <f>IF(Data!N84="","",MIN(4,(1-Data!C$4/100)*Data!N84/I81))</f>
        <v/>
      </c>
      <c r="K81" s="22" t="str">
        <f t="shared" si="10"/>
        <v/>
      </c>
      <c r="L81" s="24" t="str">
        <f t="shared" si="11"/>
        <v/>
      </c>
      <c r="M81" s="22" t="str">
        <f t="shared" si="12"/>
        <v/>
      </c>
      <c r="N81" s="25" t="str">
        <f>IF(M81="","",IF(SUM(Data!B84:'Data'!M84)=0,"",M81/SUM(Data!B84:'Data'!M84)*100/Data!O84*240))</f>
        <v/>
      </c>
      <c r="O81" s="25" t="str">
        <f>IF(M81="","",IF(SUM(Data!B84:'Data'!M84)=0,"",INT(M81*240/SUM(Data!B84:'Data'!M84)+0.5)))</f>
        <v/>
      </c>
    </row>
    <row r="82" spans="1:15">
      <c r="A82">
        <v>77</v>
      </c>
      <c r="B82" t="str">
        <f t="shared" si="7"/>
        <v/>
      </c>
      <c r="C82" s="33" t="str">
        <f t="shared" si="8"/>
        <v/>
      </c>
      <c r="D82" t="str">
        <f t="shared" si="9"/>
        <v/>
      </c>
      <c r="I82" s="23" t="str">
        <f>IF(SUM(Data!B85:'Data'!M85)=0,"",STDEV(Data!B85:'Data'!M85)*SQRT(Data!O85/20))</f>
        <v/>
      </c>
      <c r="J82" s="26" t="str">
        <f>IF(Data!N85="","",MIN(4,(1-Data!C$4/100)*Data!N85/I82))</f>
        <v/>
      </c>
      <c r="K82" s="22" t="str">
        <f t="shared" si="10"/>
        <v/>
      </c>
      <c r="L82" s="24" t="str">
        <f t="shared" si="11"/>
        <v/>
      </c>
      <c r="M82" s="22" t="str">
        <f t="shared" si="12"/>
        <v/>
      </c>
      <c r="N82" s="25" t="str">
        <f>IF(M82="","",IF(SUM(Data!B85:'Data'!M85)=0,"",M82/SUM(Data!B85:'Data'!M85)*100/Data!O85*240))</f>
        <v/>
      </c>
      <c r="O82" s="25" t="str">
        <f>IF(M82="","",IF(SUM(Data!B85:'Data'!M85)=0,"",INT(M82*240/SUM(Data!B85:'Data'!M85)+0.5)))</f>
        <v/>
      </c>
    </row>
    <row r="83" spans="1:15">
      <c r="A83">
        <v>78</v>
      </c>
      <c r="B83" t="str">
        <f t="shared" si="7"/>
        <v/>
      </c>
      <c r="C83" s="33" t="str">
        <f t="shared" si="8"/>
        <v/>
      </c>
      <c r="D83" t="str">
        <f t="shared" si="9"/>
        <v/>
      </c>
      <c r="I83" s="23" t="str">
        <f>IF(SUM(Data!B86:'Data'!M86)=0,"",STDEV(Data!B86:'Data'!M86)*SQRT(Data!O86/20))</f>
        <v/>
      </c>
      <c r="J83" s="26" t="str">
        <f>IF(Data!N86="","",MIN(4,(1-Data!C$4/100)*Data!N86/I83))</f>
        <v/>
      </c>
      <c r="K83" s="22" t="str">
        <f t="shared" si="10"/>
        <v/>
      </c>
      <c r="L83" s="24" t="str">
        <f t="shared" si="11"/>
        <v/>
      </c>
      <c r="M83" s="22" t="str">
        <f t="shared" si="12"/>
        <v/>
      </c>
      <c r="N83" s="25" t="str">
        <f>IF(M83="","",IF(SUM(Data!B86:'Data'!M86)=0,"",M83/SUM(Data!B86:'Data'!M86)*100/Data!O86*240))</f>
        <v/>
      </c>
      <c r="O83" s="25" t="str">
        <f>IF(M83="","",IF(SUM(Data!B86:'Data'!M86)=0,"",INT(M83*240/SUM(Data!B86:'Data'!M86)+0.5)))</f>
        <v/>
      </c>
    </row>
    <row r="84" spans="1:15">
      <c r="A84">
        <v>79</v>
      </c>
      <c r="B84" t="str">
        <f t="shared" si="7"/>
        <v/>
      </c>
      <c r="C84" s="33" t="str">
        <f t="shared" si="8"/>
        <v/>
      </c>
      <c r="D84" t="str">
        <f t="shared" si="9"/>
        <v/>
      </c>
      <c r="I84" s="23" t="str">
        <f>IF(SUM(Data!B87:'Data'!M87)=0,"",STDEV(Data!B87:'Data'!M87)*SQRT(Data!O87/20))</f>
        <v/>
      </c>
      <c r="J84" s="26" t="str">
        <f>IF(Data!N87="","",MIN(4,(1-Data!C$4/100)*Data!N87/I84))</f>
        <v/>
      </c>
      <c r="K84" s="22" t="str">
        <f t="shared" si="10"/>
        <v/>
      </c>
      <c r="L84" s="24" t="str">
        <f t="shared" si="11"/>
        <v/>
      </c>
      <c r="M84" s="22" t="str">
        <f t="shared" si="12"/>
        <v/>
      </c>
      <c r="N84" s="25" t="str">
        <f>IF(M84="","",IF(SUM(Data!B87:'Data'!M87)=0,"",M84/SUM(Data!B87:'Data'!M87)*100/Data!O87*240))</f>
        <v/>
      </c>
      <c r="O84" s="25" t="str">
        <f>IF(M84="","",IF(SUM(Data!B87:'Data'!M87)=0,"",INT(M84*240/SUM(Data!B87:'Data'!M87)+0.5)))</f>
        <v/>
      </c>
    </row>
    <row r="85" spans="1:15">
      <c r="A85">
        <v>80</v>
      </c>
      <c r="B85" t="str">
        <f t="shared" si="7"/>
        <v/>
      </c>
      <c r="C85" s="33" t="str">
        <f t="shared" si="8"/>
        <v/>
      </c>
      <c r="D85" t="str">
        <f t="shared" si="9"/>
        <v/>
      </c>
      <c r="I85" s="23" t="str">
        <f>IF(SUM(Data!B88:'Data'!M88)=0,"",STDEV(Data!B88:'Data'!M88)*SQRT(Data!O88/20))</f>
        <v/>
      </c>
      <c r="J85" s="26" t="str">
        <f>IF(Data!N88="","",MIN(4,(1-Data!C$4/100)*Data!N88/I85))</f>
        <v/>
      </c>
      <c r="K85" s="22" t="str">
        <f t="shared" si="10"/>
        <v/>
      </c>
      <c r="L85" s="24" t="str">
        <f t="shared" si="11"/>
        <v/>
      </c>
      <c r="M85" s="22" t="str">
        <f t="shared" si="12"/>
        <v/>
      </c>
      <c r="N85" s="25" t="str">
        <f>IF(M85="","",IF(SUM(Data!B88:'Data'!M88)=0,"",M85/SUM(Data!B88:'Data'!M88)*100/Data!O88*240))</f>
        <v/>
      </c>
      <c r="O85" s="25" t="str">
        <f>IF(M85="","",IF(SUM(Data!B88:'Data'!M88)=0,"",INT(M85*240/SUM(Data!B88:'Data'!M88)+0.5)))</f>
        <v/>
      </c>
    </row>
    <row r="86" spans="1:15">
      <c r="A86">
        <v>81</v>
      </c>
      <c r="B86" t="str">
        <f t="shared" si="7"/>
        <v/>
      </c>
      <c r="C86" s="33" t="str">
        <f t="shared" si="8"/>
        <v/>
      </c>
      <c r="D86" t="str">
        <f t="shared" si="9"/>
        <v/>
      </c>
      <c r="I86" s="23" t="str">
        <f>IF(SUM(Data!B89:'Data'!M89)=0,"",STDEV(Data!B89:'Data'!M89)*SQRT(Data!O89/20))</f>
        <v/>
      </c>
      <c r="J86" s="26" t="str">
        <f>IF(Data!N89="","",MIN(4,(1-Data!C$4/100)*Data!N89/I86))</f>
        <v/>
      </c>
      <c r="K86" s="22" t="str">
        <f t="shared" si="10"/>
        <v/>
      </c>
      <c r="L86" s="24" t="str">
        <f t="shared" si="11"/>
        <v/>
      </c>
      <c r="M86" s="22" t="str">
        <f t="shared" si="12"/>
        <v/>
      </c>
      <c r="N86" s="25" t="str">
        <f>IF(M86="","",IF(SUM(Data!B89:'Data'!M89)=0,"",M86/SUM(Data!B89:'Data'!M89)*100/Data!O89*240))</f>
        <v/>
      </c>
      <c r="O86" s="25" t="str">
        <f>IF(M86="","",IF(SUM(Data!B89:'Data'!M89)=0,"",INT(M86*240/SUM(Data!B89:'Data'!M89)+0.5)))</f>
        <v/>
      </c>
    </row>
    <row r="87" spans="1:15">
      <c r="A87">
        <v>82</v>
      </c>
      <c r="B87" t="str">
        <f t="shared" si="7"/>
        <v/>
      </c>
      <c r="C87" s="33" t="str">
        <f t="shared" si="8"/>
        <v/>
      </c>
      <c r="D87" t="str">
        <f t="shared" si="9"/>
        <v/>
      </c>
      <c r="I87" s="23" t="str">
        <f>IF(SUM(Data!B90:'Data'!M90)=0,"",STDEV(Data!B90:'Data'!M90)*SQRT(Data!O90/20))</f>
        <v/>
      </c>
      <c r="J87" s="26" t="str">
        <f>IF(Data!N90="","",MIN(4,(1-Data!C$4/100)*Data!N90/I87))</f>
        <v/>
      </c>
      <c r="K87" s="22" t="str">
        <f t="shared" si="10"/>
        <v/>
      </c>
      <c r="L87" s="24" t="str">
        <f t="shared" si="11"/>
        <v/>
      </c>
      <c r="M87" s="22" t="str">
        <f t="shared" si="12"/>
        <v/>
      </c>
      <c r="N87" s="25" t="str">
        <f>IF(M87="","",IF(SUM(Data!B90:'Data'!M90)=0,"",M87/SUM(Data!B90:'Data'!M90)*100/Data!O90*240))</f>
        <v/>
      </c>
      <c r="O87" s="25" t="str">
        <f>IF(M87="","",IF(SUM(Data!B90:'Data'!M90)=0,"",INT(M87*240/SUM(Data!B90:'Data'!M90)+0.5)))</f>
        <v/>
      </c>
    </row>
    <row r="88" spans="1:15">
      <c r="A88">
        <v>83</v>
      </c>
      <c r="B88" t="str">
        <f t="shared" si="7"/>
        <v/>
      </c>
      <c r="C88" s="33" t="str">
        <f t="shared" si="8"/>
        <v/>
      </c>
      <c r="D88" t="str">
        <f t="shared" si="9"/>
        <v/>
      </c>
      <c r="I88" s="23" t="str">
        <f>IF(SUM(Data!B91:'Data'!M91)=0,"",STDEV(Data!B91:'Data'!M91)*SQRT(Data!O91/20))</f>
        <v/>
      </c>
      <c r="J88" s="26" t="str">
        <f>IF(Data!N91="","",MIN(4,(1-Data!C$4/100)*Data!N91/I88))</f>
        <v/>
      </c>
      <c r="K88" s="22" t="str">
        <f t="shared" si="10"/>
        <v/>
      </c>
      <c r="L88" s="24" t="str">
        <f t="shared" si="11"/>
        <v/>
      </c>
      <c r="M88" s="22" t="str">
        <f t="shared" si="12"/>
        <v/>
      </c>
      <c r="N88" s="25" t="str">
        <f>IF(M88="","",IF(SUM(Data!B91:'Data'!M91)=0,"",M88/SUM(Data!B91:'Data'!M91)*100/Data!O91*240))</f>
        <v/>
      </c>
      <c r="O88" s="25" t="str">
        <f>IF(M88="","",IF(SUM(Data!B91:'Data'!M91)=0,"",INT(M88*240/SUM(Data!B91:'Data'!M91)+0.5)))</f>
        <v/>
      </c>
    </row>
    <row r="89" spans="1:15">
      <c r="A89">
        <v>84</v>
      </c>
      <c r="B89" t="str">
        <f t="shared" si="7"/>
        <v/>
      </c>
      <c r="C89" s="33" t="str">
        <f t="shared" si="8"/>
        <v/>
      </c>
      <c r="D89" t="str">
        <f t="shared" si="9"/>
        <v/>
      </c>
      <c r="I89" s="23" t="str">
        <f>IF(SUM(Data!B92:'Data'!M92)=0,"",STDEV(Data!B92:'Data'!M92)*SQRT(Data!O92/20))</f>
        <v/>
      </c>
      <c r="J89" s="26" t="str">
        <f>IF(Data!N92="","",MIN(4,(1-Data!C$4/100)*Data!N92/I89))</f>
        <v/>
      </c>
      <c r="K89" s="22" t="str">
        <f t="shared" si="10"/>
        <v/>
      </c>
      <c r="L89" s="24" t="str">
        <f t="shared" si="11"/>
        <v/>
      </c>
      <c r="M89" s="22" t="str">
        <f t="shared" si="12"/>
        <v/>
      </c>
      <c r="N89" s="25" t="str">
        <f>IF(M89="","",IF(SUM(Data!B92:'Data'!M92)=0,"",M89/SUM(Data!B92:'Data'!M92)*100/Data!O92*240))</f>
        <v/>
      </c>
      <c r="O89" s="25" t="str">
        <f>IF(M89="","",IF(SUM(Data!B92:'Data'!M92)=0,"",INT(M89*240/SUM(Data!B92:'Data'!M92)+0.5)))</f>
        <v/>
      </c>
    </row>
    <row r="90" spans="1:15">
      <c r="A90">
        <v>85</v>
      </c>
      <c r="B90" t="str">
        <f t="shared" si="7"/>
        <v/>
      </c>
      <c r="C90" s="33" t="str">
        <f t="shared" si="8"/>
        <v/>
      </c>
      <c r="D90" t="str">
        <f t="shared" si="9"/>
        <v/>
      </c>
      <c r="I90" s="23" t="str">
        <f>IF(SUM(Data!B93:'Data'!M93)=0,"",STDEV(Data!B93:'Data'!M93)*SQRT(Data!O93/20))</f>
        <v/>
      </c>
      <c r="J90" s="26" t="str">
        <f>IF(Data!N93="","",MIN(4,(1-Data!C$4/100)*Data!N93/I90))</f>
        <v/>
      </c>
      <c r="K90" s="22" t="str">
        <f t="shared" si="10"/>
        <v/>
      </c>
      <c r="L90" s="24" t="str">
        <f t="shared" si="11"/>
        <v/>
      </c>
      <c r="M90" s="22" t="str">
        <f t="shared" si="12"/>
        <v/>
      </c>
      <c r="N90" s="25" t="str">
        <f>IF(M90="","",IF(SUM(Data!B93:'Data'!M93)=0,"",M90/SUM(Data!B93:'Data'!M93)*100/Data!O93*240))</f>
        <v/>
      </c>
      <c r="O90" s="25" t="str">
        <f>IF(M90="","",IF(SUM(Data!B93:'Data'!M93)=0,"",INT(M90*240/SUM(Data!B93:'Data'!M93)+0.5)))</f>
        <v/>
      </c>
    </row>
    <row r="91" spans="1:15">
      <c r="A91">
        <v>86</v>
      </c>
      <c r="B91" t="str">
        <f t="shared" si="7"/>
        <v/>
      </c>
      <c r="C91" s="33" t="str">
        <f t="shared" si="8"/>
        <v/>
      </c>
      <c r="D91" t="str">
        <f t="shared" si="9"/>
        <v/>
      </c>
      <c r="I91" s="23" t="str">
        <f>IF(SUM(Data!B94:'Data'!M94)=0,"",STDEV(Data!B94:'Data'!M94)*SQRT(Data!O94/20))</f>
        <v/>
      </c>
      <c r="J91" s="26" t="str">
        <f>IF(Data!N94="","",MIN(4,(1-Data!C$4/100)*Data!N94/I91))</f>
        <v/>
      </c>
      <c r="K91" s="22" t="str">
        <f t="shared" si="10"/>
        <v/>
      </c>
      <c r="L91" s="24" t="str">
        <f t="shared" si="11"/>
        <v/>
      </c>
      <c r="M91" s="22" t="str">
        <f t="shared" si="12"/>
        <v/>
      </c>
      <c r="N91" s="25" t="str">
        <f>IF(M91="","",IF(SUM(Data!B94:'Data'!M94)=0,"",M91/SUM(Data!B94:'Data'!M94)*100/Data!O94*240))</f>
        <v/>
      </c>
      <c r="O91" s="25" t="str">
        <f>IF(M91="","",IF(SUM(Data!B94:'Data'!M94)=0,"",INT(M91*240/SUM(Data!B94:'Data'!M94)+0.5)))</f>
        <v/>
      </c>
    </row>
    <row r="92" spans="1:15">
      <c r="A92">
        <v>87</v>
      </c>
      <c r="B92" t="str">
        <f t="shared" si="7"/>
        <v/>
      </c>
      <c r="C92" s="33" t="str">
        <f t="shared" si="8"/>
        <v/>
      </c>
      <c r="D92" t="str">
        <f t="shared" si="9"/>
        <v/>
      </c>
      <c r="I92" s="23" t="str">
        <f>IF(SUM(Data!B95:'Data'!M95)=0,"",STDEV(Data!B95:'Data'!M95)*SQRT(Data!O95/20))</f>
        <v/>
      </c>
      <c r="J92" s="26" t="str">
        <f>IF(Data!N95="","",MIN(4,(1-Data!C$4/100)*Data!N95/I92))</f>
        <v/>
      </c>
      <c r="K92" s="22" t="str">
        <f t="shared" si="10"/>
        <v/>
      </c>
      <c r="L92" s="24" t="str">
        <f t="shared" si="11"/>
        <v/>
      </c>
      <c r="M92" s="22" t="str">
        <f t="shared" si="12"/>
        <v/>
      </c>
      <c r="N92" s="25" t="str">
        <f>IF(M92="","",IF(SUM(Data!B95:'Data'!M95)=0,"",M92/SUM(Data!B95:'Data'!M95)*100/Data!O95*240))</f>
        <v/>
      </c>
      <c r="O92" s="25" t="str">
        <f>IF(M92="","",IF(SUM(Data!B95:'Data'!M95)=0,"",INT(M92*240/SUM(Data!B95:'Data'!M95)+0.5)))</f>
        <v/>
      </c>
    </row>
    <row r="93" spans="1:15">
      <c r="A93">
        <v>88</v>
      </c>
      <c r="B93" t="str">
        <f t="shared" si="7"/>
        <v/>
      </c>
      <c r="C93" s="33" t="str">
        <f t="shared" si="8"/>
        <v/>
      </c>
      <c r="D93" t="str">
        <f t="shared" si="9"/>
        <v/>
      </c>
      <c r="I93" s="23" t="str">
        <f>IF(SUM(Data!B96:'Data'!M96)=0,"",STDEV(Data!B96:'Data'!M96)*SQRT(Data!O96/20))</f>
        <v/>
      </c>
      <c r="J93" s="26" t="str">
        <f>IF(Data!N96="","",MIN(4,(1-Data!C$4/100)*Data!N96/I93))</f>
        <v/>
      </c>
      <c r="K93" s="22" t="str">
        <f t="shared" si="10"/>
        <v/>
      </c>
      <c r="L93" s="24" t="str">
        <f t="shared" si="11"/>
        <v/>
      </c>
      <c r="M93" s="22" t="str">
        <f t="shared" si="12"/>
        <v/>
      </c>
      <c r="N93" s="25" t="str">
        <f>IF(M93="","",IF(SUM(Data!B96:'Data'!M96)=0,"",M93/SUM(Data!B96:'Data'!M96)*100/Data!O96*240))</f>
        <v/>
      </c>
      <c r="O93" s="25" t="str">
        <f>IF(M93="","",IF(SUM(Data!B96:'Data'!M96)=0,"",INT(M93*240/SUM(Data!B96:'Data'!M96)+0.5)))</f>
        <v/>
      </c>
    </row>
    <row r="94" spans="1:15">
      <c r="A94">
        <v>89</v>
      </c>
      <c r="B94" t="str">
        <f t="shared" si="7"/>
        <v/>
      </c>
      <c r="C94" s="33" t="str">
        <f t="shared" si="8"/>
        <v/>
      </c>
      <c r="D94" t="str">
        <f t="shared" si="9"/>
        <v/>
      </c>
      <c r="I94" s="23" t="str">
        <f>IF(SUM(Data!B97:'Data'!M97)=0,"",STDEV(Data!B97:'Data'!M97)*SQRT(Data!O97/20))</f>
        <v/>
      </c>
      <c r="J94" s="26" t="str">
        <f>IF(Data!N97="","",MIN(4,(1-Data!C$4/100)*Data!N97/I94))</f>
        <v/>
      </c>
      <c r="K94" s="22" t="str">
        <f t="shared" si="10"/>
        <v/>
      </c>
      <c r="L94" s="24" t="str">
        <f t="shared" si="11"/>
        <v/>
      </c>
      <c r="M94" s="22" t="str">
        <f t="shared" si="12"/>
        <v/>
      </c>
      <c r="N94" s="25" t="str">
        <f>IF(M94="","",IF(SUM(Data!B97:'Data'!M97)=0,"",M94/SUM(Data!B97:'Data'!M97)*100/Data!O97*240))</f>
        <v/>
      </c>
      <c r="O94" s="25" t="str">
        <f>IF(M94="","",IF(SUM(Data!B97:'Data'!M97)=0,"",INT(M94*240/SUM(Data!B97:'Data'!M97)+0.5)))</f>
        <v/>
      </c>
    </row>
    <row r="95" spans="1:15">
      <c r="A95">
        <v>90</v>
      </c>
      <c r="B95" t="str">
        <f t="shared" si="7"/>
        <v/>
      </c>
      <c r="C95" s="33" t="str">
        <f t="shared" si="8"/>
        <v/>
      </c>
      <c r="D95" t="str">
        <f t="shared" si="9"/>
        <v/>
      </c>
      <c r="I95" s="23" t="str">
        <f>IF(SUM(Data!B98:'Data'!M98)=0,"",STDEV(Data!B98:'Data'!M98)*SQRT(Data!O98/20))</f>
        <v/>
      </c>
      <c r="J95" s="26" t="str">
        <f>IF(Data!N98="","",MIN(4,(1-Data!C$4/100)*Data!N98/I95))</f>
        <v/>
      </c>
      <c r="K95" s="22" t="str">
        <f t="shared" si="10"/>
        <v/>
      </c>
      <c r="L95" s="24" t="str">
        <f t="shared" si="11"/>
        <v/>
      </c>
      <c r="M95" s="22" t="str">
        <f t="shared" si="12"/>
        <v/>
      </c>
      <c r="N95" s="25" t="str">
        <f>IF(M95="","",IF(SUM(Data!B98:'Data'!M98)=0,"",M95/SUM(Data!B98:'Data'!M98)*100/Data!O98*240))</f>
        <v/>
      </c>
      <c r="O95" s="25" t="str">
        <f>IF(M95="","",IF(SUM(Data!B98:'Data'!M98)=0,"",INT(M95*240/SUM(Data!B98:'Data'!M98)+0.5)))</f>
        <v/>
      </c>
    </row>
    <row r="96" spans="1:15">
      <c r="A96">
        <v>91</v>
      </c>
      <c r="B96" t="str">
        <f t="shared" si="7"/>
        <v/>
      </c>
      <c r="C96" s="33" t="str">
        <f t="shared" si="8"/>
        <v/>
      </c>
      <c r="D96" t="str">
        <f t="shared" si="9"/>
        <v/>
      </c>
      <c r="I96" s="23" t="str">
        <f>IF(SUM(Data!B99:'Data'!M99)=0,"",STDEV(Data!B99:'Data'!M99)*SQRT(Data!O99/20))</f>
        <v/>
      </c>
      <c r="J96" s="26" t="str">
        <f>IF(Data!N99="","",MIN(4,(1-Data!C$4/100)*Data!N99/I96))</f>
        <v/>
      </c>
      <c r="K96" s="22" t="str">
        <f t="shared" si="10"/>
        <v/>
      </c>
      <c r="L96" s="24" t="str">
        <f t="shared" si="11"/>
        <v/>
      </c>
      <c r="M96" s="22" t="str">
        <f t="shared" si="12"/>
        <v/>
      </c>
      <c r="N96" s="25" t="str">
        <f>IF(M96="","",IF(SUM(Data!B99:'Data'!M99)=0,"",M96/SUM(Data!B99:'Data'!M99)*100/Data!O99*240))</f>
        <v/>
      </c>
      <c r="O96" s="25" t="str">
        <f>IF(M96="","",IF(SUM(Data!B99:'Data'!M99)=0,"",INT(M96*240/SUM(Data!B99:'Data'!M99)+0.5)))</f>
        <v/>
      </c>
    </row>
    <row r="97" spans="1:15">
      <c r="A97">
        <v>92</v>
      </c>
      <c r="B97" t="str">
        <f t="shared" si="7"/>
        <v/>
      </c>
      <c r="C97" s="33" t="str">
        <f t="shared" si="8"/>
        <v/>
      </c>
      <c r="D97" t="str">
        <f t="shared" si="9"/>
        <v/>
      </c>
      <c r="I97" s="23" t="str">
        <f>IF(SUM(Data!B100:'Data'!M100)=0,"",STDEV(Data!B100:'Data'!M100)*SQRT(Data!O100/20))</f>
        <v/>
      </c>
      <c r="J97" s="26" t="str">
        <f>IF(Data!N100="","",MIN(4,(1-Data!C$4/100)*Data!N100/I97))</f>
        <v/>
      </c>
      <c r="K97" s="22" t="str">
        <f t="shared" si="10"/>
        <v/>
      </c>
      <c r="L97" s="24" t="str">
        <f t="shared" si="11"/>
        <v/>
      </c>
      <c r="M97" s="22" t="str">
        <f t="shared" si="12"/>
        <v/>
      </c>
      <c r="N97" s="25" t="str">
        <f>IF(M97="","",IF(SUM(Data!B100:'Data'!M100)=0,"",M97/SUM(Data!B100:'Data'!M100)*100/Data!O100*240))</f>
        <v/>
      </c>
      <c r="O97" s="25" t="str">
        <f>IF(M97="","",IF(SUM(Data!B100:'Data'!M100)=0,"",INT(M97*240/SUM(Data!B100:'Data'!M100)+0.5)))</f>
        <v/>
      </c>
    </row>
    <row r="98" spans="1:15">
      <c r="A98">
        <v>93</v>
      </c>
      <c r="B98" t="str">
        <f t="shared" si="7"/>
        <v/>
      </c>
      <c r="C98" s="33" t="str">
        <f t="shared" si="8"/>
        <v/>
      </c>
      <c r="D98" t="str">
        <f t="shared" si="9"/>
        <v/>
      </c>
      <c r="I98" s="23" t="str">
        <f>IF(SUM(Data!B101:'Data'!M101)=0,"",STDEV(Data!B101:'Data'!M101)*SQRT(Data!O101/20))</f>
        <v/>
      </c>
      <c r="J98" s="26" t="str">
        <f>IF(Data!N101="","",MIN(4,(1-Data!C$4/100)*Data!N101/I98))</f>
        <v/>
      </c>
      <c r="K98" s="22" t="str">
        <f t="shared" si="10"/>
        <v/>
      </c>
      <c r="L98" s="24" t="str">
        <f t="shared" si="11"/>
        <v/>
      </c>
      <c r="M98" s="22" t="str">
        <f t="shared" si="12"/>
        <v/>
      </c>
      <c r="N98" s="25" t="str">
        <f>IF(M98="","",IF(SUM(Data!B101:'Data'!M101)=0,"",M98/SUM(Data!B101:'Data'!M101)*100/Data!O101*240))</f>
        <v/>
      </c>
      <c r="O98" s="25" t="str">
        <f>IF(M98="","",IF(SUM(Data!B101:'Data'!M101)=0,"",INT(M98*240/SUM(Data!B101:'Data'!M101)+0.5)))</f>
        <v/>
      </c>
    </row>
    <row r="99" spans="1:15">
      <c r="A99">
        <v>94</v>
      </c>
      <c r="B99" t="str">
        <f t="shared" si="7"/>
        <v/>
      </c>
      <c r="C99" s="33" t="str">
        <f t="shared" si="8"/>
        <v/>
      </c>
      <c r="D99" t="str">
        <f t="shared" si="9"/>
        <v/>
      </c>
      <c r="I99" s="23" t="str">
        <f>IF(SUM(Data!B102:'Data'!M102)=0,"",STDEV(Data!B102:'Data'!M102)*SQRT(Data!O102/20))</f>
        <v/>
      </c>
      <c r="J99" s="26" t="str">
        <f>IF(Data!N102="","",MIN(4,(1-Data!C$4/100)*Data!N102/I99))</f>
        <v/>
      </c>
      <c r="K99" s="22" t="str">
        <f t="shared" si="10"/>
        <v/>
      </c>
      <c r="L99" s="24" t="str">
        <f t="shared" si="11"/>
        <v/>
      </c>
      <c r="M99" s="22" t="str">
        <f t="shared" si="12"/>
        <v/>
      </c>
      <c r="N99" s="25" t="str">
        <f>IF(M99="","",IF(SUM(Data!B102:'Data'!M102)=0,"",M99/SUM(Data!B102:'Data'!M102)*100/Data!O102*240))</f>
        <v/>
      </c>
      <c r="O99" s="25" t="str">
        <f>IF(M99="","",IF(SUM(Data!B102:'Data'!M102)=0,"",INT(M99*240/SUM(Data!B102:'Data'!M102)+0.5)))</f>
        <v/>
      </c>
    </row>
    <row r="100" spans="1:15">
      <c r="A100">
        <v>95</v>
      </c>
      <c r="B100" t="str">
        <f t="shared" si="7"/>
        <v/>
      </c>
      <c r="C100" s="33" t="str">
        <f t="shared" si="8"/>
        <v/>
      </c>
      <c r="D100" t="str">
        <f t="shared" si="9"/>
        <v/>
      </c>
      <c r="I100" s="23" t="str">
        <f>IF(SUM(Data!B103:'Data'!M103)=0,"",STDEV(Data!B103:'Data'!M103)*SQRT(Data!O103/20))</f>
        <v/>
      </c>
      <c r="J100" s="26" t="str">
        <f>IF(Data!N103="","",MIN(4,(1-Data!C$4/100)*Data!N103/I100))</f>
        <v/>
      </c>
      <c r="K100" s="22" t="str">
        <f t="shared" si="10"/>
        <v/>
      </c>
      <c r="L100" s="24" t="str">
        <f t="shared" si="11"/>
        <v/>
      </c>
      <c r="M100" s="22" t="str">
        <f t="shared" si="12"/>
        <v/>
      </c>
      <c r="N100" s="25" t="str">
        <f>IF(M100="","",IF(SUM(Data!B103:'Data'!M103)=0,"",M100/SUM(Data!B103:'Data'!M103)*100/Data!O103*240))</f>
        <v/>
      </c>
      <c r="O100" s="25" t="str">
        <f>IF(M100="","",IF(SUM(Data!B103:'Data'!M103)=0,"",INT(M100*240/SUM(Data!B103:'Data'!M103)+0.5)))</f>
        <v/>
      </c>
    </row>
    <row r="101" spans="1:15">
      <c r="A101">
        <v>96</v>
      </c>
      <c r="B101" t="str">
        <f t="shared" si="7"/>
        <v/>
      </c>
      <c r="C101" s="33" t="str">
        <f t="shared" si="8"/>
        <v/>
      </c>
      <c r="D101" t="str">
        <f t="shared" si="9"/>
        <v/>
      </c>
      <c r="I101" s="23" t="str">
        <f>IF(SUM(Data!B104:'Data'!M104)=0,"",STDEV(Data!B104:'Data'!M104)*SQRT(Data!O104/20))</f>
        <v/>
      </c>
      <c r="J101" s="26" t="str">
        <f>IF(Data!N104="","",MIN(4,(1-Data!C$4/100)*Data!N104/I101))</f>
        <v/>
      </c>
      <c r="K101" s="22" t="str">
        <f t="shared" si="10"/>
        <v/>
      </c>
      <c r="L101" s="24" t="str">
        <f t="shared" si="11"/>
        <v/>
      </c>
      <c r="M101" s="22" t="str">
        <f t="shared" si="12"/>
        <v/>
      </c>
      <c r="N101" s="25" t="str">
        <f>IF(M101="","",IF(SUM(Data!B104:'Data'!M104)=0,"",M101/SUM(Data!B104:'Data'!M104)*100/Data!O104*240))</f>
        <v/>
      </c>
      <c r="O101" s="25" t="str">
        <f>IF(M101="","",IF(SUM(Data!B104:'Data'!M104)=0,"",INT(M101*240/SUM(Data!B104:'Data'!M104)+0.5)))</f>
        <v/>
      </c>
    </row>
    <row r="102" spans="1:15">
      <c r="A102">
        <v>97</v>
      </c>
      <c r="B102" t="str">
        <f t="shared" si="7"/>
        <v/>
      </c>
      <c r="C102" s="33" t="str">
        <f t="shared" si="8"/>
        <v/>
      </c>
      <c r="D102" t="str">
        <f t="shared" si="9"/>
        <v/>
      </c>
      <c r="I102" s="23" t="str">
        <f>IF(SUM(Data!B105:'Data'!M105)=0,"",STDEV(Data!B105:'Data'!M105)*SQRT(Data!O105/20))</f>
        <v/>
      </c>
      <c r="J102" s="26" t="str">
        <f>IF(Data!N105="","",MIN(4,(1-Data!C$4/100)*Data!N105/I102))</f>
        <v/>
      </c>
      <c r="K102" s="22" t="str">
        <f t="shared" si="10"/>
        <v/>
      </c>
      <c r="L102" s="24" t="str">
        <f t="shared" si="11"/>
        <v/>
      </c>
      <c r="M102" s="22" t="str">
        <f t="shared" si="12"/>
        <v/>
      </c>
      <c r="N102" s="25" t="str">
        <f>IF(M102="","",IF(SUM(Data!B105:'Data'!M105)=0,"",M102/SUM(Data!B105:'Data'!M105)*100/Data!O105*240))</f>
        <v/>
      </c>
      <c r="O102" s="25" t="str">
        <f>IF(M102="","",IF(SUM(Data!B105:'Data'!M105)=0,"",INT(M102*240/SUM(Data!B105:'Data'!M105)+0.5)))</f>
        <v/>
      </c>
    </row>
    <row r="103" spans="1:15">
      <c r="A103">
        <v>98</v>
      </c>
      <c r="B103" t="str">
        <f t="shared" si="7"/>
        <v/>
      </c>
      <c r="C103" s="33" t="str">
        <f t="shared" si="8"/>
        <v/>
      </c>
      <c r="D103" t="str">
        <f t="shared" si="9"/>
        <v/>
      </c>
      <c r="I103" s="23" t="str">
        <f>IF(SUM(Data!B106:'Data'!M106)=0,"",STDEV(Data!B106:'Data'!M106)*SQRT(Data!O106/20))</f>
        <v/>
      </c>
      <c r="J103" s="26" t="str">
        <f>IF(Data!N106="","",MIN(4,(1-Data!C$4/100)*Data!N106/I103))</f>
        <v/>
      </c>
      <c r="K103" s="22" t="str">
        <f t="shared" si="10"/>
        <v/>
      </c>
      <c r="L103" s="24" t="str">
        <f t="shared" si="11"/>
        <v/>
      </c>
      <c r="M103" s="22" t="str">
        <f t="shared" si="12"/>
        <v/>
      </c>
      <c r="N103" s="25" t="str">
        <f>IF(M103="","",IF(SUM(Data!B106:'Data'!M106)=0,"",M103/SUM(Data!B106:'Data'!M106)*100/Data!O106*240))</f>
        <v/>
      </c>
      <c r="O103" s="25" t="str">
        <f>IF(M103="","",IF(SUM(Data!B106:'Data'!M106)=0,"",INT(M103*240/SUM(Data!B106:'Data'!M106)+0.5)))</f>
        <v/>
      </c>
    </row>
    <row r="104" spans="1:15">
      <c r="A104">
        <v>99</v>
      </c>
      <c r="B104" t="str">
        <f t="shared" si="7"/>
        <v/>
      </c>
      <c r="C104" s="33" t="str">
        <f t="shared" si="8"/>
        <v/>
      </c>
      <c r="D104" t="str">
        <f t="shared" si="9"/>
        <v/>
      </c>
      <c r="I104" s="23" t="str">
        <f>IF(SUM(Data!B107:'Data'!M107)=0,"",STDEV(Data!B107:'Data'!M107)*SQRT(Data!O107/20))</f>
        <v/>
      </c>
      <c r="J104" s="26" t="str">
        <f>IF(Data!N107="","",MIN(4,(1-Data!C$4/100)*Data!N107/I104))</f>
        <v/>
      </c>
      <c r="K104" s="22" t="str">
        <f t="shared" si="10"/>
        <v/>
      </c>
      <c r="L104" s="24" t="str">
        <f t="shared" si="11"/>
        <v/>
      </c>
      <c r="M104" s="22" t="str">
        <f t="shared" si="12"/>
        <v/>
      </c>
      <c r="N104" s="25" t="str">
        <f>IF(M104="","",IF(SUM(Data!B107:'Data'!M107)=0,"",M104/SUM(Data!B107:'Data'!M107)*100/Data!O107*240))</f>
        <v/>
      </c>
      <c r="O104" s="25" t="str">
        <f>IF(M104="","",IF(SUM(Data!B107:'Data'!M107)=0,"",INT(M104*240/SUM(Data!B107:'Data'!M107)+0.5)))</f>
        <v/>
      </c>
    </row>
    <row r="105" spans="1:15">
      <c r="A105">
        <v>100</v>
      </c>
      <c r="B105" t="str">
        <f t="shared" si="7"/>
        <v/>
      </c>
      <c r="C105" s="33" t="str">
        <f t="shared" si="8"/>
        <v/>
      </c>
      <c r="D105" t="str">
        <f t="shared" si="9"/>
        <v/>
      </c>
      <c r="I105" s="23" t="str">
        <f>IF(SUM(Data!B108:'Data'!M108)=0,"",STDEV(Data!B108:'Data'!M108)*SQRT(Data!O108/20))</f>
        <v/>
      </c>
      <c r="J105" s="26" t="str">
        <f>IF(Data!N108="","",MIN(4,(1-Data!C$4/100)*Data!N108/I105))</f>
        <v/>
      </c>
      <c r="K105" s="22" t="str">
        <f t="shared" si="10"/>
        <v/>
      </c>
      <c r="L105" s="24" t="str">
        <f t="shared" si="11"/>
        <v/>
      </c>
      <c r="M105" s="22" t="str">
        <f t="shared" si="12"/>
        <v/>
      </c>
      <c r="N105" s="25" t="str">
        <f>IF(M105="","",IF(SUM(Data!B108:'Data'!M108)=0,"",M105/SUM(Data!B108:'Data'!M108)*100/Data!O108*240))</f>
        <v/>
      </c>
      <c r="O105" s="25" t="str">
        <f>IF(M105="","",IF(SUM(Data!B108:'Data'!M108)=0,"",INT(M105*240/SUM(Data!B108:'Data'!M108)+0.5)))</f>
        <v/>
      </c>
    </row>
    <row r="106" spans="1:15">
      <c r="C106" s="33"/>
      <c r="I106" s="23"/>
      <c r="J106" s="26"/>
      <c r="K106" s="22"/>
      <c r="L106" s="24"/>
      <c r="M106" s="22"/>
      <c r="N106" s="25"/>
      <c r="O106" s="25"/>
    </row>
    <row r="107" spans="1:15">
      <c r="C107" s="33"/>
      <c r="I107" s="23"/>
      <c r="J107" s="26"/>
      <c r="K107" s="22"/>
      <c r="L107" s="24"/>
      <c r="M107" s="22"/>
      <c r="N107" s="25"/>
      <c r="O107" s="25"/>
    </row>
    <row r="108" spans="1:15">
      <c r="C108" s="33"/>
      <c r="I108" s="23"/>
      <c r="J108" s="26"/>
      <c r="K108" s="22"/>
      <c r="L108" s="24"/>
      <c r="M108" s="22"/>
      <c r="N108" s="25"/>
      <c r="O108" s="25"/>
    </row>
    <row r="109" spans="1:15">
      <c r="C109" s="33"/>
      <c r="I109" s="23"/>
      <c r="J109" s="26"/>
      <c r="K109" s="22"/>
      <c r="L109" s="24"/>
      <c r="M109" s="22"/>
      <c r="N109" s="25"/>
      <c r="O109" s="25"/>
    </row>
    <row r="110" spans="1:15">
      <c r="C110" s="33"/>
      <c r="I110" s="23"/>
      <c r="J110" s="26"/>
      <c r="K110" s="22"/>
      <c r="L110" s="24"/>
      <c r="M110" s="22"/>
      <c r="N110" s="25"/>
      <c r="O110" s="25"/>
    </row>
    <row r="111" spans="1:15">
      <c r="C111" s="33"/>
      <c r="I111" s="23"/>
      <c r="J111" s="26"/>
      <c r="K111" s="22"/>
      <c r="L111" s="24"/>
      <c r="M111" s="22"/>
      <c r="N111" s="25"/>
      <c r="O111" s="25"/>
    </row>
    <row r="112" spans="1:15">
      <c r="C112" s="33"/>
      <c r="I112" s="23"/>
      <c r="J112" s="26"/>
      <c r="K112" s="22"/>
      <c r="L112" s="24"/>
      <c r="M112" s="22"/>
      <c r="N112" s="25"/>
      <c r="O112" s="25"/>
    </row>
    <row r="113" spans="3:15">
      <c r="C113" s="33"/>
      <c r="I113" s="23"/>
      <c r="J113" s="26"/>
      <c r="K113" s="22"/>
      <c r="L113" s="24"/>
      <c r="M113" s="22"/>
      <c r="N113" s="25"/>
      <c r="O113" s="25"/>
    </row>
    <row r="114" spans="3:15">
      <c r="C114" s="33"/>
      <c r="I114" s="23"/>
      <c r="J114" s="26"/>
      <c r="K114" s="22"/>
      <c r="L114" s="24"/>
      <c r="M114" s="22"/>
      <c r="N114" s="25"/>
      <c r="O114" s="25"/>
    </row>
    <row r="115" spans="3:15">
      <c r="C115" s="33"/>
      <c r="I115" s="23"/>
      <c r="J115" s="26"/>
      <c r="K115" s="22"/>
      <c r="L115" s="24"/>
      <c r="M115" s="22"/>
      <c r="N115" s="25"/>
      <c r="O115" s="25"/>
    </row>
    <row r="116" spans="3:15">
      <c r="C116" s="33"/>
      <c r="I116" s="23"/>
      <c r="J116" s="26"/>
      <c r="K116" s="22"/>
      <c r="L116" s="24"/>
      <c r="M116" s="22"/>
      <c r="N116" s="25"/>
      <c r="O116" s="25"/>
    </row>
    <row r="117" spans="3:15">
      <c r="C117" s="33"/>
      <c r="I117" s="23"/>
      <c r="J117" s="26"/>
      <c r="K117" s="22"/>
      <c r="L117" s="24"/>
      <c r="M117" s="22"/>
      <c r="N117" s="25"/>
      <c r="O117" s="25"/>
    </row>
    <row r="118" spans="3:15">
      <c r="C118" s="33"/>
      <c r="I118" s="23"/>
      <c r="J118" s="26"/>
      <c r="K118" s="22"/>
      <c r="L118" s="24"/>
      <c r="M118" s="22"/>
      <c r="N118" s="25"/>
      <c r="O118" s="25"/>
    </row>
    <row r="119" spans="3:15">
      <c r="C119" s="33"/>
      <c r="I119" s="23"/>
      <c r="J119" s="26"/>
      <c r="K119" s="22"/>
      <c r="L119" s="24"/>
      <c r="M119" s="22"/>
      <c r="N119" s="25"/>
      <c r="O119" s="25"/>
    </row>
    <row r="120" spans="3:15">
      <c r="C120" s="33"/>
      <c r="I120" s="23"/>
      <c r="J120" s="26"/>
      <c r="K120" s="22"/>
      <c r="L120" s="24"/>
      <c r="M120" s="22"/>
      <c r="N120" s="25"/>
      <c r="O120" s="25"/>
    </row>
    <row r="121" spans="3:15">
      <c r="C121" s="33"/>
      <c r="I121" s="23"/>
      <c r="J121" s="26"/>
      <c r="K121" s="22"/>
      <c r="L121" s="24"/>
      <c r="M121" s="22"/>
      <c r="N121" s="25"/>
      <c r="O121" s="25"/>
    </row>
    <row r="122" spans="3:15">
      <c r="C122" s="33"/>
      <c r="I122" s="23"/>
      <c r="J122" s="26"/>
      <c r="K122" s="22"/>
      <c r="L122" s="24"/>
      <c r="M122" s="22"/>
      <c r="N122" s="25"/>
      <c r="O122" s="25"/>
    </row>
    <row r="123" spans="3:15">
      <c r="C123" s="33"/>
      <c r="I123" s="23"/>
      <c r="J123" s="26"/>
      <c r="K123" s="22"/>
      <c r="L123" s="24"/>
      <c r="M123" s="22"/>
      <c r="N123" s="25"/>
      <c r="O123" s="25"/>
    </row>
    <row r="124" spans="3:15">
      <c r="C124" s="33"/>
      <c r="I124" s="23"/>
      <c r="J124" s="26"/>
      <c r="K124" s="22"/>
      <c r="L124" s="24"/>
      <c r="M124" s="22"/>
      <c r="N124" s="25"/>
      <c r="O124" s="25"/>
    </row>
    <row r="125" spans="3:15">
      <c r="C125" s="33"/>
      <c r="I125" s="23"/>
      <c r="J125" s="26"/>
      <c r="K125" s="22"/>
      <c r="L125" s="24"/>
      <c r="M125" s="22"/>
      <c r="N125" s="25"/>
      <c r="O125" s="25"/>
    </row>
    <row r="126" spans="3:15">
      <c r="C126" s="33"/>
      <c r="I126" s="23"/>
      <c r="J126" s="26"/>
      <c r="K126" s="22"/>
      <c r="L126" s="24"/>
      <c r="M126" s="22"/>
      <c r="N126" s="25"/>
      <c r="O126" s="25"/>
    </row>
    <row r="127" spans="3:15">
      <c r="C127" s="33"/>
      <c r="I127" s="23"/>
      <c r="J127" s="26"/>
      <c r="K127" s="22"/>
      <c r="L127" s="24"/>
      <c r="M127" s="22"/>
      <c r="N127" s="25"/>
      <c r="O127" s="25"/>
    </row>
    <row r="128" spans="3:15">
      <c r="C128" s="33"/>
      <c r="I128" s="23"/>
      <c r="J128" s="26"/>
      <c r="K128" s="22"/>
      <c r="L128" s="24"/>
      <c r="M128" s="22"/>
      <c r="N128" s="25"/>
      <c r="O128" s="25"/>
    </row>
    <row r="129" spans="3:15">
      <c r="C129" s="33"/>
      <c r="I129" s="23"/>
      <c r="J129" s="26"/>
      <c r="K129" s="22"/>
      <c r="L129" s="24"/>
      <c r="M129" s="22"/>
      <c r="N129" s="25"/>
      <c r="O129" s="25"/>
    </row>
    <row r="130" spans="3:15">
      <c r="C130" s="33"/>
      <c r="I130" s="23"/>
      <c r="J130" s="26"/>
      <c r="K130" s="22"/>
      <c r="L130" s="24"/>
      <c r="M130" s="22"/>
      <c r="N130" s="25"/>
      <c r="O130" s="25"/>
    </row>
    <row r="131" spans="3:15">
      <c r="C131" s="33"/>
      <c r="I131" s="23"/>
      <c r="J131" s="26"/>
      <c r="K131" s="22"/>
      <c r="L131" s="24"/>
      <c r="M131" s="22"/>
      <c r="N131" s="25"/>
      <c r="O131" s="25"/>
    </row>
    <row r="132" spans="3:15">
      <c r="C132" s="33"/>
      <c r="I132" s="23"/>
      <c r="J132" s="26"/>
      <c r="K132" s="22"/>
      <c r="L132" s="24"/>
      <c r="M132" s="22"/>
      <c r="N132" s="25"/>
      <c r="O132" s="25"/>
    </row>
    <row r="133" spans="3:15">
      <c r="C133" s="33"/>
      <c r="I133" s="23"/>
      <c r="J133" s="26"/>
      <c r="K133" s="22"/>
      <c r="L133" s="24"/>
      <c r="M133" s="22"/>
      <c r="N133" s="25"/>
      <c r="O133" s="25"/>
    </row>
    <row r="134" spans="3:15">
      <c r="C134" s="33"/>
      <c r="I134" s="23"/>
      <c r="J134" s="26"/>
      <c r="K134" s="22"/>
      <c r="L134" s="24"/>
      <c r="M134" s="22"/>
      <c r="N134" s="25"/>
      <c r="O134" s="25"/>
    </row>
    <row r="135" spans="3:15">
      <c r="C135" s="33"/>
      <c r="I135" s="23"/>
      <c r="J135" s="26"/>
      <c r="K135" s="22"/>
      <c r="L135" s="24"/>
      <c r="M135" s="22"/>
      <c r="N135" s="25"/>
      <c r="O135" s="25"/>
    </row>
    <row r="136" spans="3:15">
      <c r="C136" s="33"/>
      <c r="I136" s="23"/>
      <c r="J136" s="26"/>
      <c r="K136" s="22"/>
      <c r="L136" s="24"/>
      <c r="M136" s="22"/>
      <c r="N136" s="25"/>
      <c r="O136" s="25"/>
    </row>
    <row r="137" spans="3:15">
      <c r="C137" s="33"/>
      <c r="I137" s="23"/>
      <c r="J137" s="26"/>
      <c r="K137" s="22"/>
      <c r="L137" s="24"/>
      <c r="M137" s="22"/>
      <c r="N137" s="25"/>
      <c r="O137" s="25"/>
    </row>
    <row r="138" spans="3:15">
      <c r="C138" s="33"/>
      <c r="I138" s="23"/>
      <c r="J138" s="26"/>
      <c r="K138" s="22"/>
      <c r="L138" s="24"/>
      <c r="M138" s="22"/>
      <c r="N138" s="25"/>
      <c r="O138" s="25"/>
    </row>
    <row r="139" spans="3:15">
      <c r="C139" s="33"/>
      <c r="I139" s="23"/>
      <c r="J139" s="26"/>
      <c r="K139" s="22"/>
      <c r="L139" s="24"/>
      <c r="M139" s="22"/>
      <c r="N139" s="25"/>
      <c r="O139" s="25"/>
    </row>
    <row r="140" spans="3:15">
      <c r="C140" s="33"/>
      <c r="I140" s="23"/>
      <c r="J140" s="26"/>
      <c r="K140" s="22"/>
      <c r="L140" s="24"/>
      <c r="M140" s="22"/>
      <c r="N140" s="25"/>
      <c r="O140" s="25"/>
    </row>
    <row r="141" spans="3:15">
      <c r="C141" s="33"/>
      <c r="I141" s="23"/>
      <c r="J141" s="26"/>
      <c r="K141" s="22"/>
      <c r="L141" s="24"/>
      <c r="M141" s="22"/>
      <c r="N141" s="25"/>
      <c r="O141" s="25"/>
    </row>
    <row r="142" spans="3:15">
      <c r="C142" s="33"/>
      <c r="I142" s="23"/>
      <c r="J142" s="26"/>
      <c r="K142" s="22"/>
      <c r="L142" s="24"/>
      <c r="M142" s="22"/>
      <c r="N142" s="25"/>
      <c r="O142" s="25"/>
    </row>
    <row r="143" spans="3:15">
      <c r="C143" s="33"/>
      <c r="I143" s="23"/>
      <c r="J143" s="26"/>
      <c r="K143" s="22"/>
      <c r="L143" s="24"/>
      <c r="M143" s="22"/>
      <c r="N143" s="25"/>
      <c r="O143" s="25"/>
    </row>
    <row r="144" spans="3:15">
      <c r="C144" s="33"/>
      <c r="I144" s="23"/>
      <c r="J144" s="26"/>
      <c r="K144" s="22"/>
      <c r="L144" s="24"/>
      <c r="M144" s="22"/>
      <c r="N144" s="25"/>
      <c r="O144" s="25"/>
    </row>
    <row r="145" spans="3:15">
      <c r="C145" s="33"/>
      <c r="I145" s="23"/>
      <c r="J145" s="26"/>
      <c r="K145" s="22"/>
      <c r="L145" s="24"/>
      <c r="M145" s="22"/>
      <c r="N145" s="25"/>
      <c r="O145" s="25"/>
    </row>
    <row r="146" spans="3:15">
      <c r="C146" s="33"/>
      <c r="I146" s="23"/>
      <c r="J146" s="26"/>
      <c r="K146" s="22"/>
      <c r="L146" s="24"/>
      <c r="M146" s="22"/>
      <c r="N146" s="25"/>
      <c r="O146" s="25"/>
    </row>
    <row r="147" spans="3:15">
      <c r="C147" s="33"/>
      <c r="I147" s="23"/>
      <c r="J147" s="26"/>
      <c r="K147" s="22"/>
      <c r="L147" s="24"/>
      <c r="M147" s="22"/>
      <c r="N147" s="25"/>
      <c r="O147" s="25"/>
    </row>
    <row r="148" spans="3:15">
      <c r="C148" s="33"/>
      <c r="I148" s="23"/>
      <c r="J148" s="26"/>
      <c r="K148" s="22"/>
      <c r="L148" s="24"/>
      <c r="M148" s="22"/>
      <c r="N148" s="25"/>
      <c r="O148" s="25"/>
    </row>
    <row r="149" spans="3:15">
      <c r="C149" s="33"/>
      <c r="I149" s="23"/>
      <c r="J149" s="26"/>
      <c r="K149" s="22"/>
      <c r="L149" s="24"/>
      <c r="M149" s="22"/>
      <c r="N149" s="25"/>
      <c r="O149" s="25"/>
    </row>
    <row r="150" spans="3:15">
      <c r="C150" s="33"/>
      <c r="I150" s="23"/>
      <c r="J150" s="26"/>
      <c r="K150" s="22"/>
      <c r="L150" s="24"/>
      <c r="M150" s="22"/>
      <c r="N150" s="25"/>
      <c r="O150" s="25"/>
    </row>
    <row r="151" spans="3:15">
      <c r="C151" s="33"/>
      <c r="I151" s="23"/>
      <c r="J151" s="26"/>
      <c r="K151" s="22"/>
      <c r="L151" s="24"/>
      <c r="M151" s="22"/>
      <c r="N151" s="25"/>
      <c r="O151" s="25"/>
    </row>
    <row r="152" spans="3:15">
      <c r="C152" s="33"/>
      <c r="I152" s="23"/>
      <c r="J152" s="26"/>
      <c r="K152" s="22"/>
      <c r="L152" s="24"/>
      <c r="M152" s="22"/>
      <c r="N152" s="25"/>
      <c r="O152" s="25"/>
    </row>
    <row r="153" spans="3:15">
      <c r="C153" s="33"/>
      <c r="I153" s="23"/>
      <c r="J153" s="26"/>
      <c r="K153" s="22"/>
      <c r="L153" s="24"/>
      <c r="M153" s="22"/>
      <c r="N153" s="25"/>
      <c r="O153" s="25"/>
    </row>
    <row r="154" spans="3:15">
      <c r="C154" s="33"/>
      <c r="I154" s="23"/>
      <c r="J154" s="26"/>
      <c r="K154" s="22"/>
      <c r="L154" s="24"/>
      <c r="M154" s="22"/>
      <c r="N154" s="25"/>
      <c r="O154" s="25"/>
    </row>
    <row r="155" spans="3:15">
      <c r="C155" s="33"/>
      <c r="I155" s="23"/>
      <c r="J155" s="26"/>
      <c r="K155" s="22"/>
      <c r="L155" s="24"/>
      <c r="M155" s="22"/>
      <c r="N155" s="25"/>
      <c r="O155" s="25"/>
    </row>
    <row r="156" spans="3:15">
      <c r="C156" s="33"/>
      <c r="I156" s="23"/>
      <c r="J156" s="26"/>
      <c r="K156" s="22"/>
      <c r="L156" s="24"/>
      <c r="M156" s="22"/>
      <c r="N156" s="25"/>
      <c r="O156" s="25"/>
    </row>
    <row r="157" spans="3:15">
      <c r="C157" s="33"/>
      <c r="I157" s="23"/>
      <c r="J157" s="26"/>
      <c r="K157" s="22"/>
      <c r="L157" s="24"/>
      <c r="M157" s="22"/>
      <c r="N157" s="25"/>
      <c r="O157" s="25"/>
    </row>
    <row r="158" spans="3:15">
      <c r="C158" s="33"/>
      <c r="I158" s="23"/>
      <c r="J158" s="26"/>
      <c r="K158" s="22"/>
      <c r="L158" s="24"/>
      <c r="M158" s="22"/>
      <c r="N158" s="25"/>
      <c r="O158" s="25"/>
    </row>
    <row r="159" spans="3:15">
      <c r="C159" s="33"/>
      <c r="I159" s="23"/>
      <c r="J159" s="26"/>
      <c r="K159" s="22"/>
      <c r="L159" s="24"/>
      <c r="M159" s="22"/>
      <c r="N159" s="25"/>
      <c r="O159" s="25"/>
    </row>
    <row r="160" spans="3:15">
      <c r="C160" s="33"/>
      <c r="I160" s="23"/>
      <c r="J160" s="26"/>
      <c r="K160" s="22"/>
      <c r="L160" s="24"/>
      <c r="M160" s="22"/>
      <c r="N160" s="25"/>
      <c r="O160" s="25"/>
    </row>
    <row r="161" spans="3:15">
      <c r="C161" s="33"/>
      <c r="I161" s="23"/>
      <c r="J161" s="26"/>
      <c r="K161" s="22"/>
      <c r="L161" s="24"/>
      <c r="M161" s="22"/>
      <c r="N161" s="25"/>
      <c r="O161" s="25"/>
    </row>
    <row r="162" spans="3:15">
      <c r="C162" s="33"/>
      <c r="I162" s="23"/>
      <c r="J162" s="26"/>
      <c r="K162" s="22"/>
      <c r="L162" s="24"/>
      <c r="M162" s="22"/>
      <c r="N162" s="25"/>
      <c r="O162" s="25"/>
    </row>
    <row r="163" spans="3:15">
      <c r="C163" s="33"/>
      <c r="I163" s="23"/>
      <c r="J163" s="26"/>
      <c r="K163" s="22"/>
      <c r="L163" s="24"/>
      <c r="M163" s="22"/>
      <c r="N163" s="25"/>
      <c r="O163" s="25"/>
    </row>
    <row r="164" spans="3:15">
      <c r="C164" s="33"/>
      <c r="I164" s="23"/>
      <c r="J164" s="26"/>
      <c r="K164" s="22"/>
      <c r="L164" s="24"/>
      <c r="M164" s="22"/>
      <c r="N164" s="25"/>
      <c r="O164" s="25"/>
    </row>
    <row r="165" spans="3:15">
      <c r="C165" s="33"/>
      <c r="I165" s="23"/>
      <c r="J165" s="26"/>
      <c r="K165" s="22"/>
      <c r="L165" s="24"/>
      <c r="M165" s="22"/>
      <c r="N165" s="25"/>
      <c r="O165" s="25"/>
    </row>
    <row r="166" spans="3:15">
      <c r="C166" s="33"/>
      <c r="I166" s="23"/>
      <c r="J166" s="26"/>
      <c r="K166" s="22"/>
      <c r="L166" s="24"/>
      <c r="M166" s="22"/>
      <c r="N166" s="25"/>
      <c r="O166" s="25"/>
    </row>
    <row r="167" spans="3:15">
      <c r="C167" s="33"/>
      <c r="I167" s="23"/>
      <c r="J167" s="26"/>
      <c r="K167" s="22"/>
      <c r="L167" s="24"/>
      <c r="M167" s="22"/>
      <c r="N167" s="25"/>
      <c r="O167" s="25"/>
    </row>
    <row r="168" spans="3:15">
      <c r="C168" s="33"/>
      <c r="I168" s="23"/>
      <c r="J168" s="26"/>
      <c r="K168" s="22"/>
      <c r="L168" s="24"/>
      <c r="M168" s="22"/>
      <c r="N168" s="25"/>
      <c r="O168" s="25"/>
    </row>
    <row r="169" spans="3:15">
      <c r="C169" s="33"/>
      <c r="I169" s="23"/>
      <c r="J169" s="26"/>
      <c r="K169" s="22"/>
      <c r="L169" s="24"/>
      <c r="M169" s="22"/>
      <c r="N169" s="25"/>
      <c r="O169" s="25"/>
    </row>
    <row r="170" spans="3:15">
      <c r="C170" s="33"/>
      <c r="I170" s="23"/>
      <c r="J170" s="26"/>
      <c r="K170" s="22"/>
      <c r="L170" s="24"/>
      <c r="M170" s="22"/>
      <c r="N170" s="25"/>
      <c r="O170" s="25"/>
    </row>
    <row r="171" spans="3:15">
      <c r="C171" s="33"/>
      <c r="I171" s="23"/>
      <c r="J171" s="26"/>
      <c r="K171" s="22"/>
      <c r="L171" s="24"/>
      <c r="M171" s="22"/>
      <c r="N171" s="25"/>
      <c r="O171" s="25"/>
    </row>
    <row r="172" spans="3:15">
      <c r="C172" s="33"/>
      <c r="I172" s="23"/>
      <c r="J172" s="26"/>
      <c r="K172" s="22"/>
      <c r="L172" s="24"/>
      <c r="M172" s="22"/>
      <c r="N172" s="25"/>
      <c r="O172" s="25"/>
    </row>
    <row r="173" spans="3:15">
      <c r="C173" s="33"/>
      <c r="I173" s="23"/>
      <c r="J173" s="26"/>
      <c r="K173" s="22"/>
      <c r="L173" s="24"/>
      <c r="M173" s="22"/>
      <c r="N173" s="25"/>
      <c r="O173" s="25"/>
    </row>
    <row r="174" spans="3:15">
      <c r="C174" s="33"/>
      <c r="I174" s="23"/>
      <c r="J174" s="26"/>
      <c r="K174" s="22"/>
      <c r="L174" s="24"/>
      <c r="M174" s="22"/>
      <c r="N174" s="25"/>
      <c r="O174" s="25"/>
    </row>
    <row r="175" spans="3:15">
      <c r="C175" s="33"/>
      <c r="I175" s="23"/>
      <c r="J175" s="26"/>
      <c r="K175" s="22"/>
      <c r="L175" s="24"/>
      <c r="M175" s="22"/>
      <c r="N175" s="25"/>
      <c r="O175" s="25"/>
    </row>
    <row r="176" spans="3:15">
      <c r="C176" s="33"/>
      <c r="I176" s="23"/>
      <c r="J176" s="26"/>
      <c r="K176" s="22"/>
      <c r="L176" s="24"/>
      <c r="M176" s="22"/>
      <c r="N176" s="25"/>
      <c r="O176" s="25"/>
    </row>
    <row r="177" spans="3:15">
      <c r="C177" s="33"/>
      <c r="I177" s="23"/>
      <c r="J177" s="26"/>
      <c r="K177" s="22"/>
      <c r="L177" s="24"/>
      <c r="M177" s="22"/>
      <c r="N177" s="25"/>
      <c r="O177" s="25"/>
    </row>
    <row r="178" spans="3:15">
      <c r="C178" s="33"/>
      <c r="I178" s="23"/>
      <c r="J178" s="26"/>
      <c r="K178" s="22"/>
      <c r="L178" s="24"/>
      <c r="M178" s="22"/>
      <c r="N178" s="25"/>
      <c r="O178" s="25"/>
    </row>
    <row r="179" spans="3:15">
      <c r="C179" s="33"/>
      <c r="I179" s="23"/>
      <c r="J179" s="26"/>
      <c r="K179" s="22"/>
      <c r="L179" s="24"/>
      <c r="M179" s="22"/>
      <c r="N179" s="25"/>
      <c r="O179" s="25"/>
    </row>
    <row r="180" spans="3:15">
      <c r="C180" s="33"/>
      <c r="I180" s="23"/>
      <c r="J180" s="26"/>
      <c r="K180" s="22"/>
      <c r="L180" s="24"/>
      <c r="M180" s="22"/>
      <c r="N180" s="25"/>
      <c r="O180" s="25"/>
    </row>
    <row r="181" spans="3:15">
      <c r="C181" s="33"/>
      <c r="I181" s="23"/>
      <c r="J181" s="26"/>
      <c r="K181" s="22"/>
      <c r="L181" s="24"/>
      <c r="M181" s="22"/>
      <c r="N181" s="25"/>
      <c r="O181" s="25"/>
    </row>
    <row r="182" spans="3:15">
      <c r="C182" s="33"/>
      <c r="I182" s="23"/>
      <c r="J182" s="26"/>
      <c r="K182" s="22"/>
      <c r="L182" s="24"/>
      <c r="M182" s="22"/>
      <c r="N182" s="25"/>
      <c r="O182" s="25"/>
    </row>
    <row r="183" spans="3:15">
      <c r="C183" s="33"/>
      <c r="I183" s="23"/>
      <c r="J183" s="26"/>
      <c r="K183" s="22"/>
      <c r="L183" s="24"/>
      <c r="M183" s="22"/>
      <c r="N183" s="25"/>
      <c r="O183" s="25"/>
    </row>
    <row r="184" spans="3:15">
      <c r="C184" s="33"/>
      <c r="I184" s="23"/>
      <c r="J184" s="26"/>
      <c r="K184" s="22"/>
      <c r="L184" s="24"/>
      <c r="M184" s="22"/>
      <c r="N184" s="25"/>
      <c r="O184" s="25"/>
    </row>
    <row r="185" spans="3:15">
      <c r="C185" s="33"/>
      <c r="I185" s="23"/>
      <c r="J185" s="26"/>
      <c r="K185" s="22"/>
      <c r="L185" s="24"/>
      <c r="M185" s="22"/>
      <c r="N185" s="25"/>
      <c r="O185" s="25"/>
    </row>
    <row r="186" spans="3:15">
      <c r="C186" s="33"/>
      <c r="I186" s="23"/>
      <c r="J186" s="26"/>
      <c r="K186" s="22"/>
      <c r="L186" s="24"/>
      <c r="M186" s="22"/>
      <c r="N186" s="25"/>
      <c r="O186" s="25"/>
    </row>
    <row r="187" spans="3:15">
      <c r="C187" s="33"/>
      <c r="I187" s="23"/>
      <c r="J187" s="26"/>
      <c r="K187" s="22"/>
      <c r="L187" s="24"/>
      <c r="M187" s="22"/>
      <c r="N187" s="25"/>
      <c r="O187" s="25"/>
    </row>
    <row r="188" spans="3:15">
      <c r="C188" s="33"/>
      <c r="I188" s="23"/>
      <c r="J188" s="26"/>
      <c r="K188" s="22"/>
      <c r="L188" s="24"/>
      <c r="M188" s="22"/>
      <c r="N188" s="25"/>
      <c r="O188" s="25"/>
    </row>
    <row r="189" spans="3:15">
      <c r="C189" s="33"/>
      <c r="I189" s="23"/>
      <c r="J189" s="26"/>
      <c r="K189" s="22"/>
      <c r="L189" s="24"/>
      <c r="M189" s="22"/>
      <c r="N189" s="25"/>
      <c r="O189" s="25"/>
    </row>
    <row r="190" spans="3:15">
      <c r="C190" s="33"/>
      <c r="I190" s="23"/>
      <c r="J190" s="26"/>
      <c r="K190" s="22"/>
      <c r="L190" s="24"/>
      <c r="M190" s="22"/>
      <c r="N190" s="25"/>
      <c r="O190" s="25"/>
    </row>
    <row r="191" spans="3:15">
      <c r="C191" s="33"/>
      <c r="I191" s="23"/>
      <c r="J191" s="26"/>
      <c r="K191" s="22"/>
      <c r="L191" s="24"/>
      <c r="M191" s="22"/>
      <c r="N191" s="25"/>
      <c r="O191" s="25"/>
    </row>
    <row r="192" spans="3:15">
      <c r="C192" s="33"/>
      <c r="I192" s="23"/>
      <c r="J192" s="26"/>
      <c r="K192" s="22"/>
      <c r="L192" s="24"/>
      <c r="M192" s="22"/>
      <c r="N192" s="25"/>
      <c r="O192" s="25"/>
    </row>
    <row r="193" spans="3:15">
      <c r="C193" s="33"/>
      <c r="I193" s="23"/>
      <c r="J193" s="26"/>
      <c r="K193" s="22"/>
      <c r="L193" s="24"/>
      <c r="M193" s="22"/>
      <c r="N193" s="25"/>
      <c r="O193" s="25"/>
    </row>
    <row r="194" spans="3:15">
      <c r="C194" s="33"/>
      <c r="I194" s="23"/>
      <c r="J194" s="26"/>
      <c r="K194" s="22"/>
      <c r="L194" s="24"/>
      <c r="M194" s="22"/>
      <c r="N194" s="25"/>
      <c r="O194" s="25"/>
    </row>
    <row r="195" spans="3:15">
      <c r="C195" s="33"/>
      <c r="I195" s="23"/>
      <c r="J195" s="26"/>
      <c r="K195" s="22"/>
      <c r="L195" s="24"/>
      <c r="M195" s="22"/>
      <c r="N195" s="25"/>
      <c r="O195" s="25"/>
    </row>
    <row r="196" spans="3:15">
      <c r="C196" s="33"/>
      <c r="I196" s="23"/>
      <c r="J196" s="26"/>
      <c r="K196" s="22"/>
      <c r="L196" s="24"/>
      <c r="M196" s="22"/>
      <c r="N196" s="25"/>
      <c r="O196" s="25"/>
    </row>
    <row r="197" spans="3:15">
      <c r="C197" s="33"/>
      <c r="I197" s="23"/>
      <c r="J197" s="26"/>
      <c r="K197" s="22"/>
      <c r="L197" s="24"/>
      <c r="M197" s="22"/>
      <c r="N197" s="25"/>
      <c r="O197" s="25"/>
    </row>
    <row r="198" spans="3:15">
      <c r="C198" s="33"/>
      <c r="I198" s="23"/>
      <c r="J198" s="26"/>
      <c r="K198" s="22"/>
      <c r="L198" s="24"/>
      <c r="M198" s="22"/>
      <c r="N198" s="25"/>
      <c r="O198" s="25"/>
    </row>
    <row r="199" spans="3:15">
      <c r="C199" s="33"/>
      <c r="I199" s="23"/>
      <c r="J199" s="26"/>
      <c r="K199" s="22"/>
      <c r="L199" s="24"/>
      <c r="M199" s="22"/>
      <c r="N199" s="25"/>
      <c r="O199" s="25"/>
    </row>
    <row r="200" spans="3:15">
      <c r="C200" s="33"/>
      <c r="I200" s="23"/>
      <c r="J200" s="26"/>
      <c r="K200" s="22"/>
      <c r="L200" s="24"/>
      <c r="M200" s="22"/>
      <c r="N200" s="25"/>
      <c r="O200" s="25"/>
    </row>
    <row r="201" spans="3:15">
      <c r="C201" s="33"/>
      <c r="I201" s="23"/>
      <c r="J201" s="26"/>
      <c r="K201" s="22"/>
      <c r="L201" s="24"/>
      <c r="M201" s="22"/>
      <c r="N201" s="25"/>
      <c r="O201" s="25"/>
    </row>
    <row r="202" spans="3:15">
      <c r="C202" s="33"/>
      <c r="I202" s="23"/>
      <c r="J202" s="26"/>
      <c r="K202" s="22"/>
      <c r="L202" s="24"/>
      <c r="M202" s="22"/>
      <c r="N202" s="25"/>
      <c r="O202" s="25"/>
    </row>
    <row r="203" spans="3:15">
      <c r="C203" s="33"/>
      <c r="I203" s="23"/>
      <c r="J203" s="26"/>
      <c r="K203" s="22"/>
      <c r="L203" s="24"/>
      <c r="M203" s="22"/>
      <c r="N203" s="25"/>
      <c r="O203" s="25"/>
    </row>
    <row r="204" spans="3:15">
      <c r="C204" s="33"/>
      <c r="I204" s="23"/>
      <c r="J204" s="26"/>
      <c r="K204" s="22"/>
      <c r="L204" s="24"/>
      <c r="M204" s="22"/>
      <c r="N204" s="25"/>
      <c r="O204" s="25"/>
    </row>
    <row r="205" spans="3:15">
      <c r="C205" s="33"/>
      <c r="I205" s="23"/>
      <c r="J205" s="26"/>
      <c r="K205" s="22"/>
      <c r="L205" s="24"/>
      <c r="M205" s="22"/>
      <c r="N205" s="25"/>
      <c r="O205"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2010-12-06T16:14:48Z</cp:lastPrinted>
  <dcterms:created xsi:type="dcterms:W3CDTF">2010-12-03T15:28:22Z</dcterms:created>
  <dcterms:modified xsi:type="dcterms:W3CDTF">2014-12-22T22:05:03Z</dcterms:modified>
</cp:coreProperties>
</file>